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/>
  <mc:AlternateContent xmlns:mc="http://schemas.openxmlformats.org/markup-compatibility/2006">
    <mc:Choice Requires="x15">
      <x15ac:absPath xmlns:x15ac="http://schemas.microsoft.com/office/spreadsheetml/2010/11/ac" url="S:\Accounts\Fee Assistance\2020 Fee Assistance\2020 Fee Asssitance Master\"/>
    </mc:Choice>
  </mc:AlternateContent>
  <xr:revisionPtr revIDLastSave="0" documentId="13_ncr:1_{A7AC2403-F5B8-4FD0-98DE-C18FFF1D0808}" xr6:coauthVersionLast="45" xr6:coauthVersionMax="45" xr10:uidLastSave="{00000000-0000-0000-0000-000000000000}"/>
  <workbookProtection workbookAlgorithmName="SHA-512" workbookHashValue="MwlIqFwCzO6kKfVVbau9vrjvONgpBlvPr3mCjwrbTmOfQLytV+0YnhUNjAdpG3wAN218Zaw//TNM9a5YydRitQ==" workbookSaltValue="qZHCsDeRVxtacNclaqfyvA==" workbookSpinCount="100000" lockStructure="1"/>
  <bookViews>
    <workbookView xWindow="3390" yWindow="-16515" windowWidth="29040" windowHeight="15840" tabRatio="500" activeTab="1" xr2:uid="{00000000-000D-0000-FFFF-FFFF00000000}"/>
  </bookViews>
  <sheets>
    <sheet name="Personal Details" sheetId="1" r:id="rId1"/>
    <sheet name="Financial Details" sheetId="2" r:id="rId2"/>
    <sheet name="Summary" sheetId="5" state="hidden" r:id="rId3"/>
    <sheet name="Calculations" sheetId="4" state="hidden" r:id="rId4"/>
    <sheet name="Lookup" sheetId="3" state="hidden" r:id="rId5"/>
  </sheets>
  <definedNames>
    <definedName name="Court_orders">'Personal Details'!$B$37</definedName>
    <definedName name="CourtOrders">Lookup!$A$7:$A$8</definedName>
    <definedName name="MaritalStatus">Lookup!$A$1:$A$5</definedName>
    <definedName name="_xlnm.Print_Area" localSheetId="1">'Financial Details'!$A$1:$E$136</definedName>
    <definedName name="_xlnm.Print_Area" localSheetId="0">'Personal Details'!$A$1:$B$114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5" l="1"/>
  <c r="C23" i="5" s="1"/>
  <c r="C25" i="5" s="1"/>
  <c r="B9" i="2" l="1"/>
  <c r="B10" i="2"/>
  <c r="B11" i="2"/>
  <c r="B8" i="2"/>
  <c r="B6" i="2"/>
  <c r="C51" i="4" l="1"/>
  <c r="B43" i="4"/>
  <c r="B44" i="4"/>
  <c r="B45" i="4"/>
  <c r="B46" i="4"/>
  <c r="B47" i="4"/>
  <c r="B48" i="4"/>
  <c r="B49" i="4"/>
  <c r="B50" i="4"/>
  <c r="C33" i="4"/>
  <c r="E76" i="2"/>
  <c r="C34" i="4" s="1"/>
  <c r="D100" i="2"/>
  <c r="D109" i="2"/>
  <c r="D125" i="2"/>
  <c r="D134" i="2"/>
  <c r="E32" i="2"/>
  <c r="E45" i="2"/>
  <c r="C1" i="4" l="1"/>
  <c r="E136" i="2"/>
  <c r="C13" i="4" s="1"/>
  <c r="C22" i="4"/>
  <c r="B51" i="4"/>
  <c r="C35" i="4"/>
  <c r="C26" i="4"/>
  <c r="C3" i="4" l="1"/>
  <c r="C15" i="4"/>
  <c r="C11" i="4"/>
  <c r="C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Hayley Leane</author>
  </authors>
  <commentList>
    <comment ref="A7" authorId="0" shapeId="0" xr:uid="{00000000-0006-0000-0300-000001000000}">
      <text>
        <r>
          <rPr>
            <b/>
            <sz val="10"/>
            <color indexed="81"/>
            <rFont val="Calibri"/>
            <family val="2"/>
          </rPr>
          <t>Hayley Leane:</t>
        </r>
        <r>
          <rPr>
            <sz val="10"/>
            <color indexed="81"/>
            <rFont val="Calibri"/>
            <family val="2"/>
          </rPr>
          <t xml:space="preserve">
www.abs.gov.au/ausstats/abs@.nsf/mf/6523.0</t>
        </r>
      </text>
    </comment>
    <comment ref="A18" authorId="0" shapeId="0" xr:uid="{00000000-0006-0000-0300-000002000000}">
      <text>
        <r>
          <rPr>
            <b/>
            <sz val="10"/>
            <color indexed="81"/>
            <rFont val="Calibri"/>
            <family val="2"/>
          </rPr>
          <t>Hayley Leane:</t>
        </r>
        <r>
          <rPr>
            <sz val="10"/>
            <color indexed="81"/>
            <rFont val="Calibri"/>
            <family val="2"/>
          </rPr>
          <t xml:space="preserve">
www.wellsfargo.com/goals-credit/smarter-credit/credit-101/debt-to-income-ratio/understanding-dti/</t>
        </r>
      </text>
    </comment>
    <comment ref="A24" authorId="0" shapeId="0" xr:uid="{00000000-0006-0000-0300-000003000000}">
      <text>
        <r>
          <rPr>
            <b/>
            <sz val="10"/>
            <color indexed="81"/>
            <rFont val="Calibri"/>
            <family val="2"/>
          </rPr>
          <t>Hayley Leane:</t>
        </r>
        <r>
          <rPr>
            <sz val="10"/>
            <color indexed="81"/>
            <rFont val="Calibri"/>
            <family val="2"/>
          </rPr>
          <t xml:space="preserve">
ww.homeloanexperts.com.au/mortgage-calculators/living-expenses-calculator/</t>
        </r>
      </text>
    </comment>
    <comment ref="A28" authorId="0" shapeId="0" xr:uid="{00000000-0006-0000-0300-000004000000}">
      <text>
        <r>
          <rPr>
            <b/>
            <sz val="10"/>
            <color indexed="81"/>
            <rFont val="Calibri"/>
            <family val="2"/>
          </rPr>
          <t>Hayley Leane:</t>
        </r>
        <r>
          <rPr>
            <sz val="10"/>
            <color indexed="81"/>
            <rFont val="Calibri"/>
            <family val="2"/>
          </rPr>
          <t xml:space="preserve">
ACOSS Poverty in Australia 2016</t>
        </r>
      </text>
    </comment>
    <comment ref="A37" authorId="0" shapeId="0" xr:uid="{00000000-0006-0000-0300-000005000000}">
      <text>
        <r>
          <rPr>
            <b/>
            <sz val="10"/>
            <color indexed="81"/>
            <rFont val="Calibri"/>
            <family val="2"/>
          </rPr>
          <t>Hayley Leane:</t>
        </r>
        <r>
          <rPr>
            <sz val="10"/>
            <color indexed="81"/>
            <rFont val="Calibri"/>
            <family val="2"/>
          </rPr>
          <t xml:space="preserve">
ABS - www.abs.gov.au/ausstats/abs@.nsf/0/88BF225497426920CA257F5C000989A8?Opendocument</t>
        </r>
      </text>
    </comment>
    <comment ref="C41" authorId="0" shapeId="0" xr:uid="{00000000-0006-0000-0300-000006000000}">
      <text>
        <r>
          <rPr>
            <b/>
            <sz val="10"/>
            <color indexed="81"/>
            <rFont val="Calibri"/>
            <family val="2"/>
          </rPr>
          <t>Hayley Leane:</t>
        </r>
        <r>
          <rPr>
            <sz val="10"/>
            <color indexed="81"/>
            <rFont val="Calibri"/>
            <family val="2"/>
          </rPr>
          <t xml:space="preserve">
www.moneysmart.gov.au/managing-your-money/budgeting/spending/australian-spending-habits</t>
        </r>
      </text>
    </comment>
  </commentList>
</comments>
</file>

<file path=xl/sharedStrings.xml><?xml version="1.0" encoding="utf-8"?>
<sst xmlns="http://schemas.openxmlformats.org/spreadsheetml/2006/main" count="271" uniqueCount="166">
  <si>
    <t>All information supplied will be treated in the strictest confidence</t>
  </si>
  <si>
    <t>Applicant Details</t>
  </si>
  <si>
    <t>Family ID</t>
  </si>
  <si>
    <t>Son(s) name</t>
  </si>
  <si>
    <t>Mobile</t>
  </si>
  <si>
    <t>Email</t>
  </si>
  <si>
    <t>Address</t>
  </si>
  <si>
    <t>Occupation</t>
  </si>
  <si>
    <t>Home phone</t>
  </si>
  <si>
    <t>Marital status</t>
  </si>
  <si>
    <t>Court orders</t>
  </si>
  <si>
    <t>Name</t>
  </si>
  <si>
    <t>Age</t>
  </si>
  <si>
    <t>School</t>
  </si>
  <si>
    <t>Personal Details</t>
  </si>
  <si>
    <t>Financial Details</t>
  </si>
  <si>
    <t>Assets</t>
  </si>
  <si>
    <t>Home address value</t>
  </si>
  <si>
    <t>Motor Vehicle 1</t>
  </si>
  <si>
    <t>Make</t>
  </si>
  <si>
    <t>Model</t>
  </si>
  <si>
    <t>1st Year of registration</t>
  </si>
  <si>
    <t>Motor Vehicle 2</t>
  </si>
  <si>
    <t>Investment property value</t>
  </si>
  <si>
    <t>Investment property address</t>
  </si>
  <si>
    <t>Total value contents</t>
  </si>
  <si>
    <t>Bank balances</t>
  </si>
  <si>
    <t>Total Assets</t>
  </si>
  <si>
    <t>Liabilities</t>
  </si>
  <si>
    <t>Mortgage - home address</t>
  </si>
  <si>
    <t>Mortgage - investment property</t>
  </si>
  <si>
    <t>Rent</t>
  </si>
  <si>
    <t>Other</t>
  </si>
  <si>
    <t>Total Liabilities</t>
  </si>
  <si>
    <t>Father</t>
  </si>
  <si>
    <t>Mother</t>
  </si>
  <si>
    <t>Tax refund(s)</t>
  </si>
  <si>
    <t>Rent from investment property/properties</t>
  </si>
  <si>
    <t>Dividends from shares</t>
  </si>
  <si>
    <t>Family trust distribution</t>
  </si>
  <si>
    <t>Centrelink benefits</t>
  </si>
  <si>
    <t>Family allowance</t>
  </si>
  <si>
    <t>Household Expenses</t>
  </si>
  <si>
    <t>Repairs</t>
  </si>
  <si>
    <t>Gas</t>
  </si>
  <si>
    <t>Electricity</t>
  </si>
  <si>
    <t>Water rates</t>
  </si>
  <si>
    <t>Council rates</t>
  </si>
  <si>
    <t>Body corporate rates</t>
  </si>
  <si>
    <t>Phone</t>
  </si>
  <si>
    <t>Internet/Cable TV</t>
  </si>
  <si>
    <t>Furniture/Appliances</t>
  </si>
  <si>
    <t>Hire purchase</t>
  </si>
  <si>
    <t>Gardening</t>
  </si>
  <si>
    <t>Car registration</t>
  </si>
  <si>
    <t>Fuel</t>
  </si>
  <si>
    <t>Public transport</t>
  </si>
  <si>
    <t>Education Expenses</t>
  </si>
  <si>
    <t>Other school</t>
  </si>
  <si>
    <t>University/TAFE</t>
  </si>
  <si>
    <t>HECS/HELP payments</t>
  </si>
  <si>
    <t>Books/Uniforms</t>
  </si>
  <si>
    <t>Car repairs/Upkeep</t>
  </si>
  <si>
    <t>Camp/Excursions</t>
  </si>
  <si>
    <t>Personal Expenses</t>
  </si>
  <si>
    <t>Clothes/Shoes</t>
  </si>
  <si>
    <t>Hair/Toiletries</t>
  </si>
  <si>
    <t>Groceries</t>
  </si>
  <si>
    <t>Child support</t>
  </si>
  <si>
    <t>Gifts</t>
  </si>
  <si>
    <t>Donations</t>
  </si>
  <si>
    <t>Hobbies/Sports</t>
  </si>
  <si>
    <t>Subscriptions</t>
  </si>
  <si>
    <t>Magazines/Newspapers</t>
  </si>
  <si>
    <t>Movies/DVD's</t>
  </si>
  <si>
    <t>Restaurants/Takeaways</t>
  </si>
  <si>
    <t>Alcohol/Cigarettes</t>
  </si>
  <si>
    <t>Miscellaneous Expenses</t>
  </si>
  <si>
    <t>Doctor/Specialist</t>
  </si>
  <si>
    <t>Alternate Practitioner</t>
  </si>
  <si>
    <t>Dentist/Orthodontist</t>
  </si>
  <si>
    <t>Medicines/Supplements</t>
  </si>
  <si>
    <t>Income Protection</t>
  </si>
  <si>
    <t>Voluntary Superannuation</t>
  </si>
  <si>
    <t>$</t>
  </si>
  <si>
    <t>Married</t>
  </si>
  <si>
    <t>DeFacto</t>
  </si>
  <si>
    <t>Separated</t>
  </si>
  <si>
    <t>Divorced</t>
  </si>
  <si>
    <t>Yes</t>
  </si>
  <si>
    <t>No</t>
  </si>
  <si>
    <t>Net Assets</t>
  </si>
  <si>
    <t>Debt:Income Ratio</t>
  </si>
  <si>
    <t>&lt;35% = Good</t>
  </si>
  <si>
    <t>Average Montly Living Expenses</t>
  </si>
  <si>
    <t>Average family of 4 = $5,378</t>
  </si>
  <si>
    <t>Single</t>
  </si>
  <si>
    <t>Income</t>
  </si>
  <si>
    <t>Total Tax Withheld</t>
  </si>
  <si>
    <t>Interest received</t>
  </si>
  <si>
    <t>Other *</t>
  </si>
  <si>
    <t>* Please specify</t>
  </si>
  <si>
    <t>Expenses (per month)</t>
  </si>
  <si>
    <t>Car loan(s) - balance</t>
  </si>
  <si>
    <t>Personal loan(s) - balance</t>
  </si>
  <si>
    <t>Credit/Store card(s) - limit</t>
  </si>
  <si>
    <t>Car loan(s) - repayments</t>
  </si>
  <si>
    <t>Personal loan(s) - repayments</t>
  </si>
  <si>
    <t>Credit/Store card(s) - repayments</t>
  </si>
  <si>
    <t>Annual</t>
  </si>
  <si>
    <t>Monthly</t>
  </si>
  <si>
    <t>Wages/Salaries</t>
  </si>
  <si>
    <t>Other Income</t>
  </si>
  <si>
    <t>Total Annual Expenses</t>
  </si>
  <si>
    <t>Total Annual Income</t>
  </si>
  <si>
    <t>Current school fee balance (Other School)</t>
  </si>
  <si>
    <t>Insurance (i.e. health, contents, car, life etc.)</t>
  </si>
  <si>
    <t>Holidays</t>
  </si>
  <si>
    <t>Debt:Income Ratio (manually manipulated)</t>
  </si>
  <si>
    <t>36% - 49% = Could Improve</t>
  </si>
  <si>
    <t>&gt;50% = Assistance Required</t>
  </si>
  <si>
    <t>Disposable Income (per annum)</t>
  </si>
  <si>
    <t xml:space="preserve">2003-2004 Average </t>
  </si>
  <si>
    <t>2011-2012 Average</t>
  </si>
  <si>
    <t>2013-2014 Average</t>
  </si>
  <si>
    <t>Disposable Income (per week)</t>
  </si>
  <si>
    <t>Weekly Income</t>
  </si>
  <si>
    <t>2014 Poverty Line (50% median income)</t>
  </si>
  <si>
    <t>Single Adult</t>
  </si>
  <si>
    <t>Couple, 2 Children</t>
  </si>
  <si>
    <t>Single Parent, 2 Children</t>
  </si>
  <si>
    <t>Housing Costs Per Week</t>
  </si>
  <si>
    <t>Mortgage</t>
  </si>
  <si>
    <t>Weekly Income:Housing Costs</t>
  </si>
  <si>
    <t>Mortgagees</t>
  </si>
  <si>
    <t>Renters</t>
  </si>
  <si>
    <t>Housing</t>
  </si>
  <si>
    <t>Weekly Expenses</t>
  </si>
  <si>
    <t>Average</t>
  </si>
  <si>
    <t>Fuel &amp; Power</t>
  </si>
  <si>
    <t>Food &amp; Drinks</t>
  </si>
  <si>
    <t>Clothing &amp; Footwear</t>
  </si>
  <si>
    <t>Medical &amp; Health Expenses</t>
  </si>
  <si>
    <t>Alcohol</t>
  </si>
  <si>
    <t>Transport</t>
  </si>
  <si>
    <t>Recreation</t>
  </si>
  <si>
    <t>couple+kids</t>
  </si>
  <si>
    <t>Total</t>
  </si>
  <si>
    <t>CBC</t>
  </si>
  <si>
    <t>Details of other children NOT attending CBC</t>
  </si>
  <si>
    <t>Current school fee balance (CBC)</t>
  </si>
  <si>
    <t>CBC Fees Annual</t>
  </si>
  <si>
    <t>Debt:Income Ratio (minus reported CBC fees)</t>
  </si>
  <si>
    <t>Summary of Family Position</t>
  </si>
  <si>
    <t>Financial</t>
  </si>
  <si>
    <t>Environmental</t>
  </si>
  <si>
    <t>Decision</t>
  </si>
  <si>
    <t>Payments</t>
  </si>
  <si>
    <t>Fee Concession</t>
  </si>
  <si>
    <t>Fees 2019</t>
  </si>
  <si>
    <t>Total Fees Payable</t>
  </si>
  <si>
    <t>CBC ST KILDA FINANCIAL ASSESSMENT FORM 2020</t>
  </si>
  <si>
    <t>Gross Payments (as per 2018/2019 Payment Summary)</t>
  </si>
  <si>
    <t>Lump Sum Payments (as per 2018/2019 Payment Summary)</t>
  </si>
  <si>
    <t>Allowances (as per 2018/2019 Payment Summary)</t>
  </si>
  <si>
    <t>Reportable FBT (as per 2018/2019 Payment Summary)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</si>
</sst>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\-&quot;$&quot;#,##0"/>
    <numFmt numFmtId="42" formatCode="_-&quot;$&quot;* #,##0_-;\-&quot;$&quot;* #,##0_-;_-&quot;$&quot;* &quot;-&quot;_-;_-@_-"/>
    <numFmt numFmtId="41" formatCode="_-* #,##0_-;\-* #,##0_-;_-* &quot;-&quot;_-;_-@_-"/>
    <numFmt numFmtId="43" formatCode="_-* #,##0.00_-;\-* #,##0.00_-;_-* &quot;-&quot;??_-;_-@_-"/>
    <numFmt numFmtId="164" formatCode="_(&quot;$&quot;* #,##0.00_);_(&quot;$&quot;* \(#,##0.00\);_(&quot;$&quot;* &quot;-&quot;??_);_(@_)"/>
  </numFmts>
  <fonts count="1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indexed="81"/>
      <name val="Calibri"/>
      <family val="2"/>
    </font>
    <font>
      <b/>
      <sz val="10"/>
      <color indexed="81"/>
      <name val="Calibri"/>
      <family val="2"/>
    </font>
    <font>
      <sz val="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2" fillId="2" borderId="0" xfId="0" applyFont="1" applyFill="1"/>
    <xf numFmtId="41" fontId="0" fillId="2" borderId="0" xfId="0" applyNumberFormat="1" applyFill="1"/>
    <xf numFmtId="0" fontId="0" fillId="2" borderId="0" xfId="0" applyFill="1" applyAlignment="1">
      <alignment horizontal="left" indent="3"/>
    </xf>
    <xf numFmtId="0" fontId="4" fillId="2" borderId="0" xfId="0" applyFont="1" applyFill="1"/>
    <xf numFmtId="0" fontId="3" fillId="2" borderId="0" xfId="0" applyFont="1" applyFill="1"/>
    <xf numFmtId="0" fontId="0" fillId="2" borderId="1" xfId="0" applyFill="1" applyBorder="1"/>
    <xf numFmtId="42" fontId="2" fillId="2" borderId="0" xfId="0" applyNumberFormat="1" applyFont="1" applyFill="1"/>
    <xf numFmtId="42" fontId="3" fillId="2" borderId="0" xfId="0" applyNumberFormat="1" applyFont="1" applyFill="1"/>
    <xf numFmtId="42" fontId="2" fillId="2" borderId="0" xfId="0" applyNumberFormat="1" applyFont="1" applyFill="1" applyAlignment="1">
      <alignment horizontal="left"/>
    </xf>
    <xf numFmtId="42" fontId="0" fillId="0" borderId="0" xfId="0" applyNumberFormat="1"/>
    <xf numFmtId="0" fontId="0" fillId="0" borderId="0" xfId="0" applyFill="1" applyProtection="1">
      <protection locked="0"/>
    </xf>
    <xf numFmtId="49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3" borderId="0" xfId="0" applyFill="1" applyProtection="1">
      <protection locked="0"/>
    </xf>
    <xf numFmtId="41" fontId="0" fillId="0" borderId="0" xfId="0" applyNumberFormat="1" applyFill="1" applyProtection="1">
      <protection locked="0"/>
    </xf>
    <xf numFmtId="41" fontId="3" fillId="2" borderId="0" xfId="0" applyNumberFormat="1" applyFont="1" applyFill="1"/>
    <xf numFmtId="41" fontId="4" fillId="2" borderId="0" xfId="0" applyNumberFormat="1" applyFont="1" applyFill="1"/>
    <xf numFmtId="0" fontId="3" fillId="2" borderId="1" xfId="0" applyFont="1" applyFill="1" applyBorder="1"/>
    <xf numFmtId="0" fontId="0" fillId="0" borderId="2" xfId="0" applyBorder="1"/>
    <xf numFmtId="0" fontId="0" fillId="0" borderId="3" xfId="0" applyBorder="1"/>
    <xf numFmtId="42" fontId="0" fillId="0" borderId="4" xfId="0" applyNumberFormat="1" applyBorder="1"/>
    <xf numFmtId="0" fontId="0" fillId="0" borderId="5" xfId="0" applyBorder="1"/>
    <xf numFmtId="0" fontId="0" fillId="0" borderId="0" xfId="0" applyBorder="1"/>
    <xf numFmtId="42" fontId="0" fillId="0" borderId="6" xfId="0" applyNumberFormat="1" applyBorder="1"/>
    <xf numFmtId="0" fontId="0" fillId="0" borderId="6" xfId="0" applyBorder="1"/>
    <xf numFmtId="10" fontId="0" fillId="0" borderId="6" xfId="0" applyNumberFormat="1" applyBorder="1"/>
    <xf numFmtId="0" fontId="3" fillId="0" borderId="5" xfId="0" applyFont="1" applyBorder="1"/>
    <xf numFmtId="0" fontId="0" fillId="2" borderId="5" xfId="0" applyFill="1" applyBorder="1"/>
    <xf numFmtId="0" fontId="0" fillId="2" borderId="0" xfId="0" applyFill="1" applyBorder="1"/>
    <xf numFmtId="42" fontId="0" fillId="2" borderId="6" xfId="0" applyNumberFormat="1" applyFill="1" applyBorder="1"/>
    <xf numFmtId="0" fontId="0" fillId="2" borderId="7" xfId="0" applyFill="1" applyBorder="1"/>
    <xf numFmtId="0" fontId="0" fillId="2" borderId="8" xfId="0" applyFill="1" applyBorder="1"/>
    <xf numFmtId="42" fontId="0" fillId="2" borderId="9" xfId="0" applyNumberFormat="1" applyFill="1" applyBorder="1"/>
    <xf numFmtId="10" fontId="0" fillId="0" borderId="4" xfId="0" applyNumberFormat="1" applyBorder="1"/>
    <xf numFmtId="41" fontId="0" fillId="0" borderId="6" xfId="0" applyNumberFormat="1" applyBorder="1"/>
    <xf numFmtId="0" fontId="3" fillId="2" borderId="7" xfId="0" applyFont="1" applyFill="1" applyBorder="1"/>
    <xf numFmtId="0" fontId="0" fillId="2" borderId="9" xfId="0" applyFill="1" applyBorder="1"/>
    <xf numFmtId="0" fontId="3" fillId="2" borderId="5" xfId="0" applyFont="1" applyFill="1" applyBorder="1"/>
    <xf numFmtId="0" fontId="3" fillId="2" borderId="0" xfId="0" applyFont="1" applyFill="1" applyBorder="1"/>
    <xf numFmtId="42" fontId="3" fillId="2" borderId="6" xfId="0" applyNumberFormat="1" applyFont="1" applyFill="1" applyBorder="1"/>
    <xf numFmtId="0" fontId="3" fillId="2" borderId="8" xfId="0" applyFont="1" applyFill="1" applyBorder="1"/>
    <xf numFmtId="42" fontId="3" fillId="2" borderId="9" xfId="0" applyNumberFormat="1" applyFont="1" applyFill="1" applyBorder="1"/>
    <xf numFmtId="0" fontId="0" fillId="0" borderId="0" xfId="0" applyFill="1"/>
    <xf numFmtId="0" fontId="0" fillId="0" borderId="2" xfId="0" applyFont="1" applyFill="1" applyBorder="1"/>
    <xf numFmtId="0" fontId="0" fillId="0" borderId="5" xfId="0" applyFont="1" applyFill="1" applyBorder="1"/>
    <xf numFmtId="0" fontId="0" fillId="0" borderId="5" xfId="0" applyFill="1" applyBorder="1"/>
    <xf numFmtId="9" fontId="3" fillId="2" borderId="6" xfId="0" applyNumberFormat="1" applyFont="1" applyFill="1" applyBorder="1"/>
    <xf numFmtId="0" fontId="3" fillId="2" borderId="5" xfId="0" applyFont="1" applyFill="1" applyBorder="1" applyAlignment="1">
      <alignment horizontal="left" indent="3"/>
    </xf>
    <xf numFmtId="0" fontId="3" fillId="2" borderId="7" xfId="0" applyFont="1" applyFill="1" applyBorder="1" applyAlignment="1">
      <alignment horizontal="left" indent="3"/>
    </xf>
    <xf numFmtId="9" fontId="3" fillId="2" borderId="9" xfId="0" applyNumberFormat="1" applyFont="1" applyFill="1" applyBorder="1"/>
    <xf numFmtId="0" fontId="0" fillId="0" borderId="2" xfId="0" applyFill="1" applyBorder="1"/>
    <xf numFmtId="42" fontId="0" fillId="2" borderId="4" xfId="0" applyNumberFormat="1" applyFill="1" applyBorder="1" applyAlignment="1">
      <alignment horizontal="center"/>
    </xf>
    <xf numFmtId="42" fontId="0" fillId="2" borderId="6" xfId="0" applyNumberFormat="1" applyFill="1" applyBorder="1" applyAlignment="1">
      <alignment horizontal="center"/>
    </xf>
    <xf numFmtId="0" fontId="0" fillId="0" borderId="7" xfId="0" applyFill="1" applyBorder="1"/>
    <xf numFmtId="42" fontId="0" fillId="0" borderId="0" xfId="0" applyNumberFormat="1" applyBorder="1"/>
    <xf numFmtId="42" fontId="0" fillId="0" borderId="11" xfId="0" applyNumberFormat="1" applyBorder="1"/>
    <xf numFmtId="42" fontId="0" fillId="2" borderId="10" xfId="0" applyNumberFormat="1" applyFill="1" applyBorder="1"/>
    <xf numFmtId="6" fontId="0" fillId="0" borderId="0" xfId="0" applyNumberFormat="1" applyFill="1" applyProtection="1">
      <protection locked="0"/>
    </xf>
    <xf numFmtId="1" fontId="0" fillId="0" borderId="0" xfId="0" applyNumberFormat="1" applyFill="1" applyProtection="1">
      <protection locked="0"/>
    </xf>
    <xf numFmtId="0" fontId="9" fillId="0" borderId="0" xfId="0" applyFont="1"/>
    <xf numFmtId="0" fontId="1" fillId="0" borderId="0" xfId="1" applyFont="1" applyAlignment="1">
      <alignment horizontal="center" wrapText="1"/>
    </xf>
    <xf numFmtId="0" fontId="0" fillId="4" borderId="0" xfId="0" applyFill="1" applyAlignment="1">
      <alignment horizontal="left" indent="3"/>
    </xf>
    <xf numFmtId="164" fontId="0" fillId="0" borderId="0" xfId="3" applyFont="1"/>
    <xf numFmtId="164" fontId="0" fillId="0" borderId="12" xfId="3" applyFont="1" applyBorder="1"/>
    <xf numFmtId="164" fontId="0" fillId="0" borderId="13" xfId="3" applyFont="1" applyBorder="1"/>
    <xf numFmtId="0" fontId="5" fillId="2" borderId="0" xfId="0" applyFont="1" applyFill="1" applyAlignment="1">
      <alignment horizontal="center"/>
    </xf>
  </cellXfs>
  <cellStyles count="4">
    <cellStyle name="Comma 2" xfId="2" xr:uid="{00000000-0005-0000-0000-000000000000}"/>
    <cellStyle name="Currency" xfId="3" builtinId="4"/>
    <cellStyle name="Normal" xfId="0" builtinId="0"/>
    <cellStyle name="Normal 2" xfId="1" xr:uid="{00000000-0005-0000-0000-000003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54"/>
  <sheetViews>
    <sheetView zoomScaleNormal="100" workbookViewId="0">
      <pane ySplit="12" topLeftCell="A13" activePane="bottomLeft" state="frozen"/>
      <selection pane="bottomLeft" activeCell="B22" sqref="B22"/>
    </sheetView>
  </sheetViews>
  <sheetFormatPr defaultColWidth="10.83203125" defaultRowHeight="15.5" x14ac:dyDescent="0.35"/>
  <cols>
    <col min="1" max="1" width="54.5" style="2" bestFit="1" customWidth="1"/>
    <col min="2" max="2" width="97.83203125" style="2" customWidth="1"/>
    <col min="3" max="16384" width="10.83203125" style="2"/>
  </cols>
  <sheetData>
    <row r="1" spans="1:2" ht="21" x14ac:dyDescent="0.5">
      <c r="A1" s="68" t="s">
        <v>161</v>
      </c>
      <c r="B1" s="68"/>
    </row>
    <row r="2" spans="1:2" ht="21" x14ac:dyDescent="0.5">
      <c r="A2" s="68" t="s">
        <v>0</v>
      </c>
      <c r="B2" s="68"/>
    </row>
    <row r="4" spans="1:2" x14ac:dyDescent="0.35">
      <c r="A4" s="3" t="s">
        <v>1</v>
      </c>
    </row>
    <row r="6" spans="1:2" x14ac:dyDescent="0.35">
      <c r="A6" s="2" t="s">
        <v>2</v>
      </c>
      <c r="B6" s="63"/>
    </row>
    <row r="8" spans="1:2" x14ac:dyDescent="0.35">
      <c r="A8" s="2" t="s">
        <v>3</v>
      </c>
      <c r="B8" s="13"/>
    </row>
    <row r="9" spans="1:2" x14ac:dyDescent="0.35">
      <c r="B9" s="13"/>
    </row>
    <row r="10" spans="1:2" x14ac:dyDescent="0.35">
      <c r="B10" s="13"/>
    </row>
    <row r="11" spans="1:2" x14ac:dyDescent="0.35">
      <c r="B11" s="13"/>
    </row>
    <row r="12" spans="1:2" ht="16" thickBot="1" x14ac:dyDescent="0.4"/>
    <row r="13" spans="1:2" s="8" customFormat="1" ht="16" thickTop="1" x14ac:dyDescent="0.35"/>
    <row r="14" spans="1:2" x14ac:dyDescent="0.35">
      <c r="A14" s="3" t="s">
        <v>14</v>
      </c>
    </row>
    <row r="16" spans="1:2" x14ac:dyDescent="0.35">
      <c r="A16" s="7" t="s">
        <v>34</v>
      </c>
    </row>
    <row r="17" spans="1:2" x14ac:dyDescent="0.35">
      <c r="A17" s="5" t="s">
        <v>11</v>
      </c>
      <c r="B17" s="13"/>
    </row>
    <row r="18" spans="1:2" x14ac:dyDescent="0.35">
      <c r="A18" s="5" t="s">
        <v>8</v>
      </c>
      <c r="B18" s="14"/>
    </row>
    <row r="19" spans="1:2" x14ac:dyDescent="0.35">
      <c r="A19" s="5" t="s">
        <v>4</v>
      </c>
      <c r="B19" s="14"/>
    </row>
    <row r="20" spans="1:2" x14ac:dyDescent="0.35">
      <c r="A20" s="5" t="s">
        <v>5</v>
      </c>
      <c r="B20" s="13"/>
    </row>
    <row r="21" spans="1:2" x14ac:dyDescent="0.35">
      <c r="A21" s="5" t="s">
        <v>6</v>
      </c>
      <c r="B21" s="13"/>
    </row>
    <row r="22" spans="1:2" x14ac:dyDescent="0.35">
      <c r="A22" s="5"/>
      <c r="B22" s="13"/>
    </row>
    <row r="23" spans="1:2" x14ac:dyDescent="0.35">
      <c r="A23" s="5"/>
      <c r="B23" s="13"/>
    </row>
    <row r="24" spans="1:2" x14ac:dyDescent="0.35">
      <c r="A24" s="5" t="s">
        <v>7</v>
      </c>
      <c r="B24" s="13"/>
    </row>
    <row r="26" spans="1:2" x14ac:dyDescent="0.35">
      <c r="A26" s="7" t="s">
        <v>35</v>
      </c>
    </row>
    <row r="27" spans="1:2" x14ac:dyDescent="0.35">
      <c r="A27" s="5" t="s">
        <v>11</v>
      </c>
      <c r="B27" s="13"/>
    </row>
    <row r="28" spans="1:2" x14ac:dyDescent="0.35">
      <c r="A28" s="5" t="s">
        <v>8</v>
      </c>
      <c r="B28" s="14"/>
    </row>
    <row r="29" spans="1:2" x14ac:dyDescent="0.35">
      <c r="A29" s="5" t="s">
        <v>4</v>
      </c>
      <c r="B29" s="14"/>
    </row>
    <row r="30" spans="1:2" x14ac:dyDescent="0.35">
      <c r="A30" s="5" t="s">
        <v>5</v>
      </c>
      <c r="B30" s="13"/>
    </row>
    <row r="31" spans="1:2" x14ac:dyDescent="0.35">
      <c r="A31" s="5" t="s">
        <v>6</v>
      </c>
      <c r="B31" s="13"/>
    </row>
    <row r="32" spans="1:2" x14ac:dyDescent="0.35">
      <c r="A32" s="5"/>
      <c r="B32" s="13"/>
    </row>
    <row r="33" spans="1:2" x14ac:dyDescent="0.35">
      <c r="A33" s="5"/>
      <c r="B33" s="13"/>
    </row>
    <row r="34" spans="1:2" x14ac:dyDescent="0.35">
      <c r="A34" s="5" t="s">
        <v>7</v>
      </c>
      <c r="B34" s="13"/>
    </row>
    <row r="36" spans="1:2" x14ac:dyDescent="0.35">
      <c r="A36" s="2" t="s">
        <v>9</v>
      </c>
      <c r="B36" s="13"/>
    </row>
    <row r="37" spans="1:2" x14ac:dyDescent="0.35">
      <c r="A37" s="2" t="s">
        <v>10</v>
      </c>
      <c r="B37" s="13"/>
    </row>
    <row r="39" spans="1:2" x14ac:dyDescent="0.35">
      <c r="A39" s="2" t="s">
        <v>149</v>
      </c>
    </row>
    <row r="40" spans="1:2" x14ac:dyDescent="0.35">
      <c r="A40" s="5" t="s">
        <v>11</v>
      </c>
      <c r="B40" s="13"/>
    </row>
    <row r="41" spans="1:2" x14ac:dyDescent="0.35">
      <c r="A41" s="5" t="s">
        <v>12</v>
      </c>
      <c r="B41" s="15"/>
    </row>
    <row r="42" spans="1:2" x14ac:dyDescent="0.35">
      <c r="A42" s="5" t="s">
        <v>13</v>
      </c>
      <c r="B42" s="13"/>
    </row>
    <row r="43" spans="1:2" x14ac:dyDescent="0.35">
      <c r="A43" s="5"/>
    </row>
    <row r="44" spans="1:2" x14ac:dyDescent="0.35">
      <c r="A44" s="5" t="s">
        <v>11</v>
      </c>
      <c r="B44" s="13"/>
    </row>
    <row r="45" spans="1:2" x14ac:dyDescent="0.35">
      <c r="A45" s="5" t="s">
        <v>12</v>
      </c>
      <c r="B45" s="15"/>
    </row>
    <row r="46" spans="1:2" x14ac:dyDescent="0.35">
      <c r="A46" s="5" t="s">
        <v>13</v>
      </c>
      <c r="B46" s="13"/>
    </row>
    <row r="47" spans="1:2" x14ac:dyDescent="0.35">
      <c r="A47" s="5"/>
    </row>
    <row r="48" spans="1:2" x14ac:dyDescent="0.35">
      <c r="A48" s="5" t="s">
        <v>11</v>
      </c>
      <c r="B48" s="13"/>
    </row>
    <row r="49" spans="1:2" x14ac:dyDescent="0.35">
      <c r="A49" s="5" t="s">
        <v>12</v>
      </c>
      <c r="B49" s="15"/>
    </row>
    <row r="50" spans="1:2" x14ac:dyDescent="0.35">
      <c r="A50" s="5" t="s">
        <v>13</v>
      </c>
      <c r="B50" s="13"/>
    </row>
    <row r="51" spans="1:2" x14ac:dyDescent="0.35">
      <c r="A51" s="5"/>
    </row>
    <row r="52" spans="1:2" x14ac:dyDescent="0.35">
      <c r="A52" s="5" t="s">
        <v>11</v>
      </c>
      <c r="B52" s="13"/>
    </row>
    <row r="53" spans="1:2" x14ac:dyDescent="0.35">
      <c r="A53" s="5" t="s">
        <v>12</v>
      </c>
      <c r="B53" s="15"/>
    </row>
    <row r="54" spans="1:2" x14ac:dyDescent="0.35">
      <c r="A54" s="5" t="s">
        <v>13</v>
      </c>
      <c r="B54" s="13"/>
    </row>
  </sheetData>
  <sheetProtection algorithmName="SHA-512" hashValue="GytGcuvl2TPRiRG7DWexQQEqArBfSO4UWCWRqMDqGQceTogbSAKyviYwzPWVqDGumZKqbPyVwmFVVTp7ZAdtyA==" saltValue="VIz9PtJgQdae3zkGXQlrtA==" spinCount="100000" sheet="1" selectLockedCells="1"/>
  <mergeCells count="2">
    <mergeCell ref="A1:B1"/>
    <mergeCell ref="A2:B2"/>
  </mergeCells>
  <phoneticPr fontId="8" type="noConversion"/>
  <pageMargins left="0.7" right="0.7" top="0.75" bottom="0.75" header="0.3" footer="0.3"/>
  <pageSetup paperSize="9" scale="41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000-000000000000}">
          <x14:formula1>
            <xm:f>Lookup!$A$1:$A$5</xm:f>
          </x14:formula1>
          <xm:sqref>B36</xm:sqref>
        </x14:dataValidation>
        <x14:dataValidation type="list" showInputMessage="1" showErrorMessage="1" xr:uid="{00000000-0002-0000-0000-000001000000}">
          <x14:formula1>
            <xm:f>Lookup!$A$7:$A$8</xm:f>
          </x14:formula1>
          <xm:sqref>B37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6"/>
  <sheetViews>
    <sheetView tabSelected="1" zoomScaleNormal="100" workbookViewId="0">
      <pane ySplit="12" topLeftCell="A39" activePane="bottomLeft" state="frozen"/>
      <selection pane="bottomLeft" activeCell="B59" sqref="B59"/>
    </sheetView>
  </sheetViews>
  <sheetFormatPr defaultColWidth="10.83203125" defaultRowHeight="15.5" x14ac:dyDescent="0.35"/>
  <cols>
    <col min="1" max="1" width="54.5" style="2" bestFit="1" customWidth="1"/>
    <col min="2" max="2" width="30.83203125" style="2" customWidth="1"/>
    <col min="3" max="3" width="9.83203125" style="7" bestFit="1" customWidth="1"/>
    <col min="4" max="5" width="30.83203125" style="2" customWidth="1"/>
    <col min="6" max="16384" width="10.83203125" style="2"/>
  </cols>
  <sheetData>
    <row r="1" spans="1:5" ht="21" x14ac:dyDescent="0.5">
      <c r="A1" s="68" t="s">
        <v>161</v>
      </c>
      <c r="B1" s="68"/>
      <c r="C1" s="68"/>
      <c r="D1" s="68"/>
      <c r="E1" s="68"/>
    </row>
    <row r="2" spans="1:5" ht="21" x14ac:dyDescent="0.5">
      <c r="A2" s="68" t="s">
        <v>0</v>
      </c>
      <c r="B2" s="68"/>
      <c r="C2" s="68"/>
      <c r="D2" s="68"/>
      <c r="E2" s="68"/>
    </row>
    <row r="4" spans="1:5" x14ac:dyDescent="0.35">
      <c r="A4" s="3" t="s">
        <v>1</v>
      </c>
    </row>
    <row r="6" spans="1:5" x14ac:dyDescent="0.35">
      <c r="A6" s="2" t="s">
        <v>2</v>
      </c>
      <c r="B6" s="61">
        <f>'Personal Details'!B6</f>
        <v>0</v>
      </c>
    </row>
    <row r="8" spans="1:5" x14ac:dyDescent="0.35">
      <c r="A8" s="2" t="s">
        <v>3</v>
      </c>
      <c r="B8" s="16">
        <f>'Personal Details'!B8</f>
        <v>0</v>
      </c>
    </row>
    <row r="9" spans="1:5" x14ac:dyDescent="0.35">
      <c r="B9" s="16">
        <f>'Personal Details'!B9</f>
        <v>0</v>
      </c>
    </row>
    <row r="10" spans="1:5" x14ac:dyDescent="0.35">
      <c r="B10" s="16">
        <f>'Personal Details'!B10</f>
        <v>0</v>
      </c>
    </row>
    <row r="11" spans="1:5" x14ac:dyDescent="0.35">
      <c r="B11" s="16">
        <f>'Personal Details'!B11</f>
        <v>0</v>
      </c>
    </row>
    <row r="12" spans="1:5" ht="16" thickBot="1" x14ac:dyDescent="0.4"/>
    <row r="13" spans="1:5" s="8" customFormat="1" ht="16" thickTop="1" x14ac:dyDescent="0.35">
      <c r="C13" s="20"/>
    </row>
    <row r="14" spans="1:5" x14ac:dyDescent="0.35">
      <c r="A14" s="3" t="s">
        <v>15</v>
      </c>
    </row>
    <row r="16" spans="1:5" x14ac:dyDescent="0.35">
      <c r="A16" s="3" t="s">
        <v>16</v>
      </c>
      <c r="B16" s="1" t="s">
        <v>84</v>
      </c>
    </row>
    <row r="18" spans="1:6" x14ac:dyDescent="0.35">
      <c r="A18" s="2" t="s">
        <v>17</v>
      </c>
      <c r="B18" s="17"/>
      <c r="C18" s="18"/>
      <c r="D18" s="4"/>
      <c r="E18" s="4"/>
      <c r="F18" s="4"/>
    </row>
    <row r="19" spans="1:6" x14ac:dyDescent="0.35">
      <c r="A19" s="2" t="s">
        <v>25</v>
      </c>
      <c r="B19" s="60"/>
      <c r="C19" s="18"/>
      <c r="D19" s="4"/>
      <c r="E19" s="4"/>
      <c r="F19" s="4"/>
    </row>
    <row r="20" spans="1:6" x14ac:dyDescent="0.35">
      <c r="A20" s="2" t="s">
        <v>18</v>
      </c>
      <c r="B20" s="17"/>
      <c r="C20" s="18"/>
      <c r="D20" s="4"/>
      <c r="E20" s="4"/>
      <c r="F20" s="4"/>
    </row>
    <row r="21" spans="1:6" x14ac:dyDescent="0.35">
      <c r="A21" s="5" t="s">
        <v>19</v>
      </c>
      <c r="B21" s="14"/>
      <c r="C21" s="18"/>
      <c r="D21" s="4"/>
      <c r="E21" s="4"/>
      <c r="F21" s="4"/>
    </row>
    <row r="22" spans="1:6" x14ac:dyDescent="0.35">
      <c r="A22" s="5" t="s">
        <v>20</v>
      </c>
      <c r="B22" s="14"/>
      <c r="C22" s="18"/>
      <c r="D22" s="4"/>
      <c r="E22" s="4"/>
      <c r="F22" s="4"/>
    </row>
    <row r="23" spans="1:6" x14ac:dyDescent="0.35">
      <c r="A23" s="5" t="s">
        <v>21</v>
      </c>
      <c r="B23" s="14"/>
      <c r="C23" s="18"/>
      <c r="D23" s="4"/>
      <c r="E23" s="4"/>
      <c r="F23" s="4"/>
    </row>
    <row r="24" spans="1:6" x14ac:dyDescent="0.35">
      <c r="A24" s="2" t="s">
        <v>22</v>
      </c>
      <c r="B24" s="17"/>
      <c r="C24" s="18"/>
      <c r="D24" s="4"/>
      <c r="E24" s="4"/>
      <c r="F24" s="4"/>
    </row>
    <row r="25" spans="1:6" x14ac:dyDescent="0.35">
      <c r="A25" s="5" t="s">
        <v>19</v>
      </c>
      <c r="B25" s="14"/>
      <c r="C25" s="18"/>
      <c r="D25" s="4"/>
      <c r="E25" s="4"/>
      <c r="F25" s="4"/>
    </row>
    <row r="26" spans="1:6" x14ac:dyDescent="0.35">
      <c r="A26" s="5" t="s">
        <v>20</v>
      </c>
      <c r="B26" s="14"/>
      <c r="C26" s="18"/>
      <c r="D26" s="4"/>
      <c r="E26" s="4"/>
      <c r="F26" s="4"/>
    </row>
    <row r="27" spans="1:6" x14ac:dyDescent="0.35">
      <c r="A27" s="5" t="s">
        <v>21</v>
      </c>
      <c r="B27" s="14"/>
      <c r="C27" s="18"/>
      <c r="D27" s="4"/>
      <c r="E27" s="4"/>
      <c r="F27" s="4"/>
    </row>
    <row r="28" spans="1:6" x14ac:dyDescent="0.35">
      <c r="A28" s="2" t="s">
        <v>23</v>
      </c>
      <c r="B28" s="17">
        <v>0</v>
      </c>
      <c r="C28" s="18"/>
      <c r="D28" s="4"/>
      <c r="E28" s="4"/>
      <c r="F28" s="4"/>
    </row>
    <row r="29" spans="1:6" x14ac:dyDescent="0.35">
      <c r="A29" s="2" t="s">
        <v>24</v>
      </c>
      <c r="B29" s="17">
        <v>0</v>
      </c>
      <c r="C29" s="18"/>
      <c r="D29" s="4"/>
      <c r="E29" s="4"/>
      <c r="F29" s="4"/>
    </row>
    <row r="30" spans="1:6" x14ac:dyDescent="0.35">
      <c r="A30" s="2" t="s">
        <v>26</v>
      </c>
      <c r="B30" s="60"/>
      <c r="C30" s="18"/>
      <c r="D30" s="4"/>
      <c r="E30" s="4"/>
      <c r="F30" s="4"/>
    </row>
    <row r="31" spans="1:6" x14ac:dyDescent="0.35">
      <c r="B31" s="4"/>
      <c r="C31" s="18"/>
      <c r="D31" s="4"/>
      <c r="E31" s="4"/>
      <c r="F31" s="4"/>
    </row>
    <row r="32" spans="1:6" x14ac:dyDescent="0.35">
      <c r="A32" s="6" t="s">
        <v>27</v>
      </c>
      <c r="B32" s="4"/>
      <c r="E32" s="11">
        <f>SUM(B18+B19+B20+B24+B28+B29+B30)</f>
        <v>0</v>
      </c>
      <c r="F32" s="4"/>
    </row>
    <row r="33" spans="1:6" x14ac:dyDescent="0.35">
      <c r="B33" s="4"/>
      <c r="C33" s="18"/>
      <c r="D33" s="4"/>
      <c r="E33" s="4"/>
      <c r="F33" s="4"/>
    </row>
    <row r="34" spans="1:6" x14ac:dyDescent="0.35">
      <c r="A34" s="3" t="s">
        <v>28</v>
      </c>
      <c r="B34" s="1" t="s">
        <v>84</v>
      </c>
      <c r="C34" s="18"/>
      <c r="D34" s="4"/>
      <c r="E34" s="4"/>
      <c r="F34" s="4"/>
    </row>
    <row r="35" spans="1:6" x14ac:dyDescent="0.35">
      <c r="B35" s="4"/>
      <c r="C35" s="18"/>
      <c r="D35" s="4"/>
      <c r="E35" s="4"/>
      <c r="F35" s="4"/>
    </row>
    <row r="36" spans="1:6" x14ac:dyDescent="0.35">
      <c r="A36" s="2" t="s">
        <v>29</v>
      </c>
      <c r="B36" s="17"/>
      <c r="C36" s="18"/>
      <c r="D36" s="4"/>
      <c r="E36" s="4"/>
      <c r="F36" s="4"/>
    </row>
    <row r="37" spans="1:6" x14ac:dyDescent="0.35">
      <c r="A37" s="2" t="s">
        <v>30</v>
      </c>
      <c r="B37" s="17"/>
      <c r="C37" s="18"/>
      <c r="D37" s="4"/>
      <c r="E37" s="4"/>
      <c r="F37" s="4"/>
    </row>
    <row r="38" spans="1:6" x14ac:dyDescent="0.35">
      <c r="A38" s="2" t="s">
        <v>103</v>
      </c>
      <c r="B38" s="17"/>
      <c r="C38" s="18"/>
      <c r="D38" s="4"/>
      <c r="E38" s="4"/>
      <c r="F38" s="4"/>
    </row>
    <row r="39" spans="1:6" x14ac:dyDescent="0.35">
      <c r="A39" s="2" t="s">
        <v>104</v>
      </c>
      <c r="B39" s="17"/>
      <c r="C39" s="18"/>
      <c r="D39" s="4"/>
      <c r="E39" s="4"/>
      <c r="F39" s="4"/>
    </row>
    <row r="40" spans="1:6" x14ac:dyDescent="0.35">
      <c r="A40" s="2" t="s">
        <v>105</v>
      </c>
      <c r="B40" s="17"/>
      <c r="C40" s="18"/>
      <c r="D40" s="4"/>
      <c r="E40" s="4"/>
      <c r="F40" s="4"/>
    </row>
    <row r="41" spans="1:6" x14ac:dyDescent="0.35">
      <c r="A41" s="2" t="s">
        <v>150</v>
      </c>
      <c r="B41" s="17"/>
      <c r="C41" s="18"/>
      <c r="D41" s="4"/>
      <c r="E41" s="4"/>
      <c r="F41" s="4"/>
    </row>
    <row r="42" spans="1:6" x14ac:dyDescent="0.35">
      <c r="A42" s="2" t="s">
        <v>115</v>
      </c>
      <c r="B42" s="17"/>
      <c r="C42" s="18"/>
      <c r="D42" s="4"/>
      <c r="E42" s="4"/>
      <c r="F42" s="4"/>
    </row>
    <row r="43" spans="1:6" x14ac:dyDescent="0.35">
      <c r="A43" s="2" t="s">
        <v>32</v>
      </c>
      <c r="B43" s="17"/>
      <c r="C43" s="18"/>
      <c r="D43" s="4"/>
      <c r="E43" s="4"/>
      <c r="F43" s="4"/>
    </row>
    <row r="44" spans="1:6" x14ac:dyDescent="0.35">
      <c r="B44" s="4"/>
      <c r="C44" s="18"/>
      <c r="D44" s="4"/>
      <c r="E44" s="4"/>
      <c r="F44" s="4"/>
    </row>
    <row r="45" spans="1:6" x14ac:dyDescent="0.35">
      <c r="A45" s="6" t="s">
        <v>33</v>
      </c>
      <c r="B45" s="4"/>
      <c r="C45" s="18"/>
      <c r="D45" s="4"/>
      <c r="E45" s="9">
        <f>SUM(B36:B43)</f>
        <v>0</v>
      </c>
      <c r="F45" s="4"/>
    </row>
    <row r="46" spans="1:6" x14ac:dyDescent="0.35">
      <c r="B46" s="4"/>
      <c r="C46" s="18"/>
      <c r="D46" s="4"/>
      <c r="E46" s="4"/>
      <c r="F46" s="4"/>
    </row>
    <row r="47" spans="1:6" x14ac:dyDescent="0.35">
      <c r="B47" s="4"/>
      <c r="C47" s="18"/>
      <c r="D47" s="4"/>
      <c r="E47" s="4"/>
      <c r="F47" s="4"/>
    </row>
    <row r="48" spans="1:6" x14ac:dyDescent="0.35">
      <c r="A48" s="3" t="s">
        <v>97</v>
      </c>
      <c r="B48" s="1" t="s">
        <v>84</v>
      </c>
      <c r="C48" s="18"/>
      <c r="D48" s="4"/>
      <c r="E48" s="4"/>
      <c r="F48" s="4"/>
    </row>
    <row r="49" spans="1:6" x14ac:dyDescent="0.35">
      <c r="B49" s="4"/>
      <c r="C49" s="18"/>
      <c r="D49" s="4"/>
      <c r="E49" s="4"/>
      <c r="F49" s="4"/>
    </row>
    <row r="50" spans="1:6" x14ac:dyDescent="0.35">
      <c r="A50" s="7" t="s">
        <v>111</v>
      </c>
      <c r="B50" s="4"/>
      <c r="C50" s="18"/>
      <c r="D50" s="4"/>
      <c r="E50" s="4"/>
      <c r="F50" s="4"/>
    </row>
    <row r="51" spans="1:6" x14ac:dyDescent="0.35">
      <c r="A51" s="2" t="s">
        <v>34</v>
      </c>
      <c r="B51" s="4"/>
      <c r="C51" s="18"/>
      <c r="D51" s="4"/>
      <c r="E51" s="4"/>
      <c r="F51" s="4"/>
    </row>
    <row r="52" spans="1:6" x14ac:dyDescent="0.35">
      <c r="A52" s="5" t="s">
        <v>162</v>
      </c>
      <c r="B52" s="17"/>
      <c r="C52" s="18" t="s">
        <v>109</v>
      </c>
      <c r="D52" s="4"/>
      <c r="E52" s="4"/>
      <c r="F52" s="4"/>
    </row>
    <row r="53" spans="1:6" x14ac:dyDescent="0.35">
      <c r="A53" s="5" t="s">
        <v>163</v>
      </c>
      <c r="B53" s="17"/>
      <c r="C53" s="18" t="s">
        <v>109</v>
      </c>
      <c r="D53" s="4"/>
      <c r="E53" s="4"/>
      <c r="F53" s="4"/>
    </row>
    <row r="54" spans="1:6" x14ac:dyDescent="0.35">
      <c r="A54" s="5" t="s">
        <v>164</v>
      </c>
      <c r="B54" s="17"/>
      <c r="C54" s="18" t="s">
        <v>109</v>
      </c>
      <c r="D54" s="4"/>
      <c r="E54" s="4"/>
      <c r="F54" s="4"/>
    </row>
    <row r="55" spans="1:6" x14ac:dyDescent="0.35">
      <c r="A55" s="5" t="s">
        <v>165</v>
      </c>
      <c r="B55" s="17"/>
      <c r="C55" s="18" t="s">
        <v>109</v>
      </c>
      <c r="D55" s="4"/>
      <c r="E55" s="4"/>
      <c r="F55" s="4"/>
    </row>
    <row r="56" spans="1:6" x14ac:dyDescent="0.35">
      <c r="A56" s="5" t="s">
        <v>98</v>
      </c>
      <c r="B56" s="17"/>
      <c r="C56" s="18" t="s">
        <v>109</v>
      </c>
      <c r="D56" s="4"/>
      <c r="E56" s="4"/>
      <c r="F56" s="4"/>
    </row>
    <row r="57" spans="1:6" x14ac:dyDescent="0.35">
      <c r="A57" s="2" t="s">
        <v>36</v>
      </c>
      <c r="B57" s="17"/>
      <c r="C57" s="18" t="s">
        <v>109</v>
      </c>
      <c r="D57" s="4"/>
      <c r="E57" s="4"/>
      <c r="F57" s="4"/>
    </row>
    <row r="58" spans="1:6" x14ac:dyDescent="0.35">
      <c r="A58" s="2" t="s">
        <v>35</v>
      </c>
      <c r="B58" s="4"/>
      <c r="C58" s="18"/>
      <c r="D58" s="4"/>
      <c r="E58" s="4"/>
      <c r="F58" s="4"/>
    </row>
    <row r="59" spans="1:6" x14ac:dyDescent="0.35">
      <c r="A59" s="5" t="s">
        <v>162</v>
      </c>
      <c r="B59" s="17"/>
      <c r="C59" s="18" t="s">
        <v>109</v>
      </c>
      <c r="D59" s="4"/>
      <c r="E59" s="4"/>
      <c r="F59" s="4"/>
    </row>
    <row r="60" spans="1:6" x14ac:dyDescent="0.35">
      <c r="A60" s="5" t="s">
        <v>163</v>
      </c>
      <c r="B60" s="17"/>
      <c r="C60" s="18" t="s">
        <v>109</v>
      </c>
      <c r="D60" s="4"/>
      <c r="E60" s="4"/>
      <c r="F60" s="4"/>
    </row>
    <row r="61" spans="1:6" x14ac:dyDescent="0.35">
      <c r="A61" s="5" t="s">
        <v>164</v>
      </c>
      <c r="B61" s="17"/>
      <c r="C61" s="18" t="s">
        <v>109</v>
      </c>
      <c r="D61" s="4"/>
      <c r="E61" s="4"/>
      <c r="F61" s="4"/>
    </row>
    <row r="62" spans="1:6" x14ac:dyDescent="0.35">
      <c r="A62" s="5" t="s">
        <v>165</v>
      </c>
      <c r="B62" s="17"/>
      <c r="C62" s="18" t="s">
        <v>109</v>
      </c>
      <c r="D62" s="4"/>
      <c r="E62" s="4"/>
      <c r="F62" s="4"/>
    </row>
    <row r="63" spans="1:6" x14ac:dyDescent="0.35">
      <c r="A63" s="5" t="s">
        <v>98</v>
      </c>
      <c r="B63" s="17"/>
      <c r="C63" s="18" t="s">
        <v>109</v>
      </c>
      <c r="D63" s="4"/>
      <c r="E63" s="4"/>
      <c r="F63" s="4"/>
    </row>
    <row r="64" spans="1:6" x14ac:dyDescent="0.35">
      <c r="A64" s="2" t="s">
        <v>36</v>
      </c>
      <c r="B64" s="17"/>
      <c r="C64" s="18" t="s">
        <v>109</v>
      </c>
      <c r="D64" s="4"/>
      <c r="E64" s="4"/>
      <c r="F64" s="4"/>
    </row>
    <row r="65" spans="1:6" x14ac:dyDescent="0.35">
      <c r="C65" s="18"/>
      <c r="D65" s="4"/>
      <c r="E65" s="4"/>
      <c r="F65" s="4"/>
    </row>
    <row r="66" spans="1:6" x14ac:dyDescent="0.35">
      <c r="A66" s="7" t="s">
        <v>112</v>
      </c>
      <c r="C66" s="18"/>
      <c r="D66" s="4"/>
      <c r="E66" s="4"/>
      <c r="F66" s="4"/>
    </row>
    <row r="67" spans="1:6" x14ac:dyDescent="0.35">
      <c r="A67" s="2" t="s">
        <v>37</v>
      </c>
      <c r="B67" s="17"/>
      <c r="C67" s="18" t="s">
        <v>110</v>
      </c>
      <c r="D67" s="4"/>
      <c r="E67" s="4"/>
      <c r="F67" s="4"/>
    </row>
    <row r="68" spans="1:6" x14ac:dyDescent="0.35">
      <c r="A68" s="2" t="s">
        <v>99</v>
      </c>
      <c r="B68" s="17"/>
      <c r="C68" s="18" t="s">
        <v>110</v>
      </c>
      <c r="D68" s="4"/>
      <c r="E68" s="4"/>
      <c r="F68" s="4"/>
    </row>
    <row r="69" spans="1:6" x14ac:dyDescent="0.35">
      <c r="A69" s="2" t="s">
        <v>38</v>
      </c>
      <c r="B69" s="17"/>
      <c r="C69" s="18" t="s">
        <v>110</v>
      </c>
      <c r="D69" s="4"/>
      <c r="E69" s="4"/>
      <c r="F69" s="4"/>
    </row>
    <row r="70" spans="1:6" x14ac:dyDescent="0.35">
      <c r="A70" s="2" t="s">
        <v>39</v>
      </c>
      <c r="B70" s="17"/>
      <c r="C70" s="18" t="s">
        <v>110</v>
      </c>
      <c r="D70" s="4"/>
      <c r="E70" s="4"/>
      <c r="F70" s="4"/>
    </row>
    <row r="71" spans="1:6" x14ac:dyDescent="0.35">
      <c r="A71" s="2" t="s">
        <v>40</v>
      </c>
      <c r="B71" s="17"/>
      <c r="C71" s="18" t="s">
        <v>110</v>
      </c>
      <c r="D71" s="4"/>
      <c r="E71" s="4"/>
      <c r="F71" s="4"/>
    </row>
    <row r="72" spans="1:6" x14ac:dyDescent="0.35">
      <c r="A72" s="2" t="s">
        <v>41</v>
      </c>
      <c r="B72" s="17"/>
      <c r="C72" s="18" t="s">
        <v>110</v>
      </c>
      <c r="D72" s="4"/>
      <c r="E72" s="4"/>
      <c r="F72" s="4"/>
    </row>
    <row r="73" spans="1:6" x14ac:dyDescent="0.35">
      <c r="A73" s="2" t="s">
        <v>100</v>
      </c>
      <c r="B73" s="17"/>
      <c r="C73" s="18" t="s">
        <v>110</v>
      </c>
      <c r="D73" s="4"/>
      <c r="E73" s="4"/>
      <c r="F73" s="4"/>
    </row>
    <row r="74" spans="1:6" x14ac:dyDescent="0.35">
      <c r="A74" s="64" t="s">
        <v>101</v>
      </c>
      <c r="B74" s="17"/>
      <c r="C74" s="18" t="s">
        <v>110</v>
      </c>
      <c r="D74" s="4"/>
      <c r="E74" s="4"/>
      <c r="F74" s="4"/>
    </row>
    <row r="75" spans="1:6" x14ac:dyDescent="0.35">
      <c r="B75" s="4"/>
      <c r="C75" s="18"/>
      <c r="D75" s="4"/>
      <c r="E75" s="4"/>
      <c r="F75" s="4"/>
    </row>
    <row r="76" spans="1:6" x14ac:dyDescent="0.35">
      <c r="A76" s="6" t="s">
        <v>114</v>
      </c>
      <c r="B76" s="4"/>
      <c r="C76" s="18"/>
      <c r="D76" s="4"/>
      <c r="E76" s="9">
        <f>SUM(B52+B53+B54+B55+B57+B59+B60+B61+B62+B64-B56-B63)+(SUM(B67:B74)*12)</f>
        <v>0</v>
      </c>
      <c r="F76" s="19"/>
    </row>
    <row r="77" spans="1:6" x14ac:dyDescent="0.35">
      <c r="B77" s="4"/>
      <c r="C77" s="18"/>
      <c r="D77" s="4"/>
      <c r="E77" s="4"/>
      <c r="F77" s="4"/>
    </row>
    <row r="78" spans="1:6" x14ac:dyDescent="0.35">
      <c r="A78" s="3" t="s">
        <v>102</v>
      </c>
      <c r="B78" s="1" t="s">
        <v>84</v>
      </c>
      <c r="C78" s="18"/>
      <c r="D78" s="4"/>
      <c r="E78" s="4"/>
      <c r="F78" s="4"/>
    </row>
    <row r="79" spans="1:6" x14ac:dyDescent="0.35">
      <c r="B79" s="4"/>
      <c r="C79" s="18"/>
      <c r="D79" s="4"/>
      <c r="E79" s="4"/>
      <c r="F79" s="4"/>
    </row>
    <row r="80" spans="1:6" x14ac:dyDescent="0.35">
      <c r="A80" s="7" t="s">
        <v>42</v>
      </c>
      <c r="B80" s="4"/>
      <c r="C80" s="18"/>
      <c r="D80" s="4"/>
      <c r="E80" s="4"/>
      <c r="F80" s="4"/>
    </row>
    <row r="81" spans="1:6" x14ac:dyDescent="0.35">
      <c r="A81" s="5" t="s">
        <v>31</v>
      </c>
      <c r="B81" s="17"/>
      <c r="C81" s="18" t="s">
        <v>110</v>
      </c>
      <c r="D81" s="4"/>
      <c r="E81" s="4"/>
      <c r="F81" s="4"/>
    </row>
    <row r="82" spans="1:6" x14ac:dyDescent="0.35">
      <c r="A82" s="5" t="s">
        <v>132</v>
      </c>
      <c r="B82" s="17"/>
      <c r="C82" s="18" t="s">
        <v>110</v>
      </c>
      <c r="D82" s="4"/>
      <c r="E82" s="4"/>
      <c r="F82" s="4"/>
    </row>
    <row r="83" spans="1:6" x14ac:dyDescent="0.35">
      <c r="A83" s="5" t="s">
        <v>106</v>
      </c>
      <c r="B83" s="17"/>
      <c r="C83" s="18" t="s">
        <v>110</v>
      </c>
      <c r="D83" s="4"/>
      <c r="E83" s="4"/>
      <c r="F83" s="4"/>
    </row>
    <row r="84" spans="1:6" x14ac:dyDescent="0.35">
      <c r="A84" s="5" t="s">
        <v>107</v>
      </c>
      <c r="B84" s="17"/>
      <c r="C84" s="18" t="s">
        <v>110</v>
      </c>
      <c r="D84" s="4"/>
      <c r="E84" s="4"/>
      <c r="F84" s="4"/>
    </row>
    <row r="85" spans="1:6" x14ac:dyDescent="0.35">
      <c r="A85" s="5" t="s">
        <v>108</v>
      </c>
      <c r="B85" s="17"/>
      <c r="C85" s="18" t="s">
        <v>110</v>
      </c>
      <c r="D85" s="4"/>
      <c r="E85" s="4"/>
      <c r="F85" s="4"/>
    </row>
    <row r="86" spans="1:6" x14ac:dyDescent="0.35">
      <c r="A86" s="5" t="s">
        <v>43</v>
      </c>
      <c r="B86" s="17"/>
      <c r="C86" s="18" t="s">
        <v>110</v>
      </c>
      <c r="D86" s="4"/>
      <c r="E86" s="4"/>
      <c r="F86" s="4"/>
    </row>
    <row r="87" spans="1:6" x14ac:dyDescent="0.35">
      <c r="A87" s="5" t="s">
        <v>44</v>
      </c>
      <c r="B87" s="17"/>
      <c r="C87" s="18" t="s">
        <v>110</v>
      </c>
      <c r="D87" s="4"/>
      <c r="E87" s="4"/>
      <c r="F87" s="4"/>
    </row>
    <row r="88" spans="1:6" x14ac:dyDescent="0.35">
      <c r="A88" s="5" t="s">
        <v>45</v>
      </c>
      <c r="B88" s="17"/>
      <c r="C88" s="18" t="s">
        <v>110</v>
      </c>
      <c r="D88" s="4"/>
      <c r="E88" s="4"/>
      <c r="F88" s="4"/>
    </row>
    <row r="89" spans="1:6" x14ac:dyDescent="0.35">
      <c r="A89" s="5" t="s">
        <v>46</v>
      </c>
      <c r="B89" s="17"/>
      <c r="C89" s="18" t="s">
        <v>110</v>
      </c>
      <c r="D89" s="4"/>
      <c r="E89" s="4"/>
      <c r="F89" s="4"/>
    </row>
    <row r="90" spans="1:6" x14ac:dyDescent="0.35">
      <c r="A90" s="5" t="s">
        <v>47</v>
      </c>
      <c r="B90" s="17"/>
      <c r="C90" s="18" t="s">
        <v>110</v>
      </c>
      <c r="D90" s="4"/>
      <c r="E90" s="4"/>
      <c r="F90" s="4"/>
    </row>
    <row r="91" spans="1:6" x14ac:dyDescent="0.35">
      <c r="A91" s="5" t="s">
        <v>48</v>
      </c>
      <c r="B91" s="17"/>
      <c r="C91" s="18" t="s">
        <v>110</v>
      </c>
      <c r="D91" s="4"/>
      <c r="E91" s="4"/>
      <c r="F91" s="4"/>
    </row>
    <row r="92" spans="1:6" x14ac:dyDescent="0.35">
      <c r="A92" s="5" t="s">
        <v>49</v>
      </c>
      <c r="B92" s="17"/>
      <c r="C92" s="18" t="s">
        <v>110</v>
      </c>
      <c r="D92" s="4"/>
      <c r="E92" s="4"/>
      <c r="F92" s="4"/>
    </row>
    <row r="93" spans="1:6" x14ac:dyDescent="0.35">
      <c r="A93" s="5" t="s">
        <v>50</v>
      </c>
      <c r="B93" s="17"/>
      <c r="C93" s="18" t="s">
        <v>110</v>
      </c>
      <c r="D93" s="4"/>
      <c r="E93" s="4"/>
      <c r="F93" s="4"/>
    </row>
    <row r="94" spans="1:6" x14ac:dyDescent="0.35">
      <c r="A94" s="5" t="s">
        <v>51</v>
      </c>
      <c r="B94" s="17"/>
      <c r="C94" s="18" t="s">
        <v>110</v>
      </c>
      <c r="D94" s="4"/>
      <c r="E94" s="4"/>
      <c r="F94" s="4"/>
    </row>
    <row r="95" spans="1:6" x14ac:dyDescent="0.35">
      <c r="A95" s="5" t="s">
        <v>52</v>
      </c>
      <c r="B95" s="17"/>
      <c r="C95" s="18" t="s">
        <v>110</v>
      </c>
      <c r="D95" s="4"/>
      <c r="E95" s="4"/>
      <c r="F95" s="4"/>
    </row>
    <row r="96" spans="1:6" x14ac:dyDescent="0.35">
      <c r="A96" s="5" t="s">
        <v>53</v>
      </c>
      <c r="B96" s="17"/>
      <c r="C96" s="18" t="s">
        <v>110</v>
      </c>
      <c r="D96" s="4"/>
      <c r="E96" s="4"/>
      <c r="F96" s="4"/>
    </row>
    <row r="97" spans="1:6" x14ac:dyDescent="0.35">
      <c r="A97" s="5" t="s">
        <v>54</v>
      </c>
      <c r="B97" s="17"/>
      <c r="C97" s="18" t="s">
        <v>110</v>
      </c>
      <c r="D97" s="4"/>
      <c r="E97" s="4"/>
      <c r="F97" s="4"/>
    </row>
    <row r="98" spans="1:6" x14ac:dyDescent="0.35">
      <c r="A98" s="5" t="s">
        <v>55</v>
      </c>
      <c r="B98" s="17"/>
      <c r="C98" s="18" t="s">
        <v>110</v>
      </c>
      <c r="D98" s="4"/>
      <c r="E98" s="4"/>
      <c r="F98" s="4"/>
    </row>
    <row r="99" spans="1:6" x14ac:dyDescent="0.35">
      <c r="A99" s="5" t="s">
        <v>62</v>
      </c>
      <c r="B99" s="17"/>
      <c r="C99" s="18" t="s">
        <v>110</v>
      </c>
      <c r="D99" s="4"/>
      <c r="E99" s="4"/>
      <c r="F99" s="4"/>
    </row>
    <row r="100" spans="1:6" x14ac:dyDescent="0.35">
      <c r="A100" s="5" t="s">
        <v>56</v>
      </c>
      <c r="B100" s="17"/>
      <c r="C100" s="18" t="s">
        <v>110</v>
      </c>
      <c r="D100" s="10">
        <f>SUM(B81:B100)</f>
        <v>0</v>
      </c>
      <c r="E100" s="4"/>
      <c r="F100" s="4"/>
    </row>
    <row r="101" spans="1:6" x14ac:dyDescent="0.35">
      <c r="B101" s="4"/>
      <c r="C101" s="18"/>
      <c r="D101" s="4"/>
      <c r="E101" s="4"/>
      <c r="F101" s="4"/>
    </row>
    <row r="102" spans="1:6" x14ac:dyDescent="0.35">
      <c r="A102" s="7" t="s">
        <v>57</v>
      </c>
      <c r="B102" s="4"/>
      <c r="C102" s="18"/>
      <c r="D102" s="4"/>
      <c r="E102" s="4"/>
      <c r="F102" s="4"/>
    </row>
    <row r="103" spans="1:6" x14ac:dyDescent="0.35">
      <c r="A103" s="5" t="s">
        <v>148</v>
      </c>
      <c r="B103" s="17"/>
      <c r="C103" s="18" t="s">
        <v>110</v>
      </c>
      <c r="D103" s="4"/>
      <c r="E103" s="4"/>
      <c r="F103" s="4"/>
    </row>
    <row r="104" spans="1:6" x14ac:dyDescent="0.35">
      <c r="A104" s="5" t="s">
        <v>58</v>
      </c>
      <c r="B104" s="17"/>
      <c r="C104" s="18" t="s">
        <v>110</v>
      </c>
      <c r="D104" s="4"/>
      <c r="E104" s="4"/>
      <c r="F104" s="4"/>
    </row>
    <row r="105" spans="1:6" x14ac:dyDescent="0.35">
      <c r="A105" s="5" t="s">
        <v>58</v>
      </c>
      <c r="B105" s="17"/>
      <c r="C105" s="18" t="s">
        <v>110</v>
      </c>
      <c r="D105" s="4"/>
      <c r="E105" s="4"/>
      <c r="F105" s="4"/>
    </row>
    <row r="106" spans="1:6" x14ac:dyDescent="0.35">
      <c r="A106" s="5" t="s">
        <v>59</v>
      </c>
      <c r="B106" s="17"/>
      <c r="C106" s="18" t="s">
        <v>110</v>
      </c>
      <c r="D106" s="4"/>
      <c r="E106" s="4"/>
      <c r="F106" s="4"/>
    </row>
    <row r="107" spans="1:6" x14ac:dyDescent="0.35">
      <c r="A107" s="5" t="s">
        <v>60</v>
      </c>
      <c r="B107" s="17"/>
      <c r="C107" s="18" t="s">
        <v>110</v>
      </c>
      <c r="D107" s="4"/>
      <c r="E107" s="4"/>
      <c r="F107" s="4"/>
    </row>
    <row r="108" spans="1:6" x14ac:dyDescent="0.35">
      <c r="A108" s="5" t="s">
        <v>61</v>
      </c>
      <c r="B108" s="17"/>
      <c r="C108" s="18" t="s">
        <v>110</v>
      </c>
      <c r="D108" s="4"/>
      <c r="E108" s="4"/>
      <c r="F108" s="4"/>
    </row>
    <row r="109" spans="1:6" x14ac:dyDescent="0.35">
      <c r="A109" s="5" t="s">
        <v>63</v>
      </c>
      <c r="B109" s="17"/>
      <c r="C109" s="18" t="s">
        <v>110</v>
      </c>
      <c r="D109" s="10">
        <f>SUM(B103:B109)</f>
        <v>0</v>
      </c>
      <c r="E109" s="4"/>
      <c r="F109" s="4"/>
    </row>
    <row r="110" spans="1:6" x14ac:dyDescent="0.35">
      <c r="B110" s="4"/>
      <c r="C110" s="18"/>
      <c r="D110" s="4"/>
      <c r="E110" s="4"/>
      <c r="F110" s="4"/>
    </row>
    <row r="111" spans="1:6" x14ac:dyDescent="0.35">
      <c r="A111" s="7" t="s">
        <v>64</v>
      </c>
      <c r="B111" s="4"/>
      <c r="C111" s="18"/>
      <c r="D111" s="4"/>
      <c r="E111" s="4"/>
      <c r="F111" s="4"/>
    </row>
    <row r="112" spans="1:6" x14ac:dyDescent="0.35">
      <c r="A112" s="5" t="s">
        <v>65</v>
      </c>
      <c r="B112" s="17"/>
      <c r="C112" s="18" t="s">
        <v>110</v>
      </c>
      <c r="D112" s="4"/>
      <c r="E112" s="4"/>
      <c r="F112" s="4"/>
    </row>
    <row r="113" spans="1:6" x14ac:dyDescent="0.35">
      <c r="A113" s="5" t="s">
        <v>66</v>
      </c>
      <c r="B113" s="17"/>
      <c r="C113" s="18" t="s">
        <v>110</v>
      </c>
      <c r="D113" s="4"/>
      <c r="E113" s="4"/>
      <c r="F113" s="4"/>
    </row>
    <row r="114" spans="1:6" x14ac:dyDescent="0.35">
      <c r="A114" s="5" t="s">
        <v>67</v>
      </c>
      <c r="B114" s="17"/>
      <c r="C114" s="18" t="s">
        <v>110</v>
      </c>
      <c r="D114" s="4"/>
      <c r="E114" s="4"/>
      <c r="F114" s="4"/>
    </row>
    <row r="115" spans="1:6" x14ac:dyDescent="0.35">
      <c r="A115" s="5" t="s">
        <v>68</v>
      </c>
      <c r="B115" s="17"/>
      <c r="C115" s="18" t="s">
        <v>110</v>
      </c>
      <c r="D115" s="4"/>
      <c r="E115" s="4"/>
      <c r="F115" s="4"/>
    </row>
    <row r="116" spans="1:6" x14ac:dyDescent="0.35">
      <c r="A116" s="5" t="s">
        <v>69</v>
      </c>
      <c r="B116" s="17"/>
      <c r="C116" s="18" t="s">
        <v>110</v>
      </c>
      <c r="D116" s="4"/>
      <c r="E116" s="4"/>
      <c r="F116" s="4"/>
    </row>
    <row r="117" spans="1:6" x14ac:dyDescent="0.35">
      <c r="A117" s="5" t="s">
        <v>70</v>
      </c>
      <c r="B117" s="17"/>
      <c r="C117" s="18" t="s">
        <v>110</v>
      </c>
      <c r="D117" s="4"/>
      <c r="E117" s="4"/>
      <c r="F117" s="4"/>
    </row>
    <row r="118" spans="1:6" x14ac:dyDescent="0.35">
      <c r="A118" s="5" t="s">
        <v>71</v>
      </c>
      <c r="B118" s="17"/>
      <c r="C118" s="18" t="s">
        <v>110</v>
      </c>
      <c r="D118" s="4"/>
      <c r="E118" s="4"/>
      <c r="F118" s="4"/>
    </row>
    <row r="119" spans="1:6" x14ac:dyDescent="0.35">
      <c r="A119" s="5" t="s">
        <v>117</v>
      </c>
      <c r="B119" s="17"/>
      <c r="C119" s="18" t="s">
        <v>110</v>
      </c>
      <c r="D119" s="4"/>
      <c r="E119" s="4"/>
      <c r="F119" s="4"/>
    </row>
    <row r="120" spans="1:6" x14ac:dyDescent="0.35">
      <c r="A120" s="5" t="s">
        <v>72</v>
      </c>
      <c r="B120" s="17"/>
      <c r="C120" s="18" t="s">
        <v>110</v>
      </c>
      <c r="D120" s="4"/>
      <c r="E120" s="4"/>
      <c r="F120" s="4"/>
    </row>
    <row r="121" spans="1:6" x14ac:dyDescent="0.35">
      <c r="A121" s="5" t="s">
        <v>73</v>
      </c>
      <c r="B121" s="17"/>
      <c r="C121" s="18" t="s">
        <v>110</v>
      </c>
      <c r="D121" s="4"/>
      <c r="E121" s="4"/>
      <c r="F121" s="4"/>
    </row>
    <row r="122" spans="1:6" x14ac:dyDescent="0.35">
      <c r="A122" s="5" t="s">
        <v>74</v>
      </c>
      <c r="B122" s="17"/>
      <c r="C122" s="18" t="s">
        <v>110</v>
      </c>
      <c r="D122" s="4"/>
      <c r="E122" s="4"/>
      <c r="F122" s="4"/>
    </row>
    <row r="123" spans="1:6" x14ac:dyDescent="0.35">
      <c r="A123" s="5" t="s">
        <v>75</v>
      </c>
      <c r="B123" s="17"/>
      <c r="C123" s="18" t="s">
        <v>110</v>
      </c>
      <c r="D123" s="4"/>
      <c r="E123" s="4"/>
      <c r="F123" s="4"/>
    </row>
    <row r="124" spans="1:6" x14ac:dyDescent="0.35">
      <c r="A124" s="5" t="s">
        <v>76</v>
      </c>
      <c r="B124" s="17"/>
      <c r="C124" s="18" t="s">
        <v>110</v>
      </c>
      <c r="D124" s="4"/>
      <c r="E124" s="4"/>
      <c r="F124" s="4"/>
    </row>
    <row r="125" spans="1:6" x14ac:dyDescent="0.35">
      <c r="A125" s="5" t="s">
        <v>32</v>
      </c>
      <c r="B125" s="17"/>
      <c r="C125" s="18" t="s">
        <v>110</v>
      </c>
      <c r="D125" s="10">
        <f>SUM(B112:B125)</f>
        <v>0</v>
      </c>
      <c r="E125" s="4"/>
      <c r="F125" s="4"/>
    </row>
    <row r="126" spans="1:6" x14ac:dyDescent="0.35">
      <c r="B126" s="4"/>
      <c r="C126" s="18"/>
      <c r="D126" s="4"/>
      <c r="E126" s="4"/>
      <c r="F126" s="4"/>
    </row>
    <row r="127" spans="1:6" x14ac:dyDescent="0.35">
      <c r="A127" s="7" t="s">
        <v>77</v>
      </c>
      <c r="B127" s="4"/>
      <c r="C127" s="18"/>
      <c r="D127" s="4"/>
      <c r="E127" s="4"/>
      <c r="F127" s="4"/>
    </row>
    <row r="128" spans="1:6" x14ac:dyDescent="0.35">
      <c r="A128" s="5" t="s">
        <v>78</v>
      </c>
      <c r="B128" s="17"/>
      <c r="C128" s="18" t="s">
        <v>110</v>
      </c>
      <c r="D128" s="4"/>
      <c r="E128" s="4"/>
      <c r="F128" s="4"/>
    </row>
    <row r="129" spans="1:6" x14ac:dyDescent="0.35">
      <c r="A129" s="5" t="s">
        <v>79</v>
      </c>
      <c r="B129" s="17"/>
      <c r="C129" s="18" t="s">
        <v>110</v>
      </c>
      <c r="D129" s="4"/>
      <c r="E129" s="4"/>
      <c r="F129" s="4"/>
    </row>
    <row r="130" spans="1:6" x14ac:dyDescent="0.35">
      <c r="A130" s="5" t="s">
        <v>80</v>
      </c>
      <c r="B130" s="17"/>
      <c r="C130" s="18" t="s">
        <v>110</v>
      </c>
      <c r="D130" s="4"/>
      <c r="E130" s="4"/>
      <c r="F130" s="4"/>
    </row>
    <row r="131" spans="1:6" x14ac:dyDescent="0.35">
      <c r="A131" s="5" t="s">
        <v>81</v>
      </c>
      <c r="B131" s="17"/>
      <c r="C131" s="18" t="s">
        <v>110</v>
      </c>
      <c r="D131" s="4"/>
      <c r="E131" s="4"/>
      <c r="F131" s="4"/>
    </row>
    <row r="132" spans="1:6" x14ac:dyDescent="0.35">
      <c r="A132" s="5" t="s">
        <v>82</v>
      </c>
      <c r="B132" s="17"/>
      <c r="C132" s="18" t="s">
        <v>110</v>
      </c>
      <c r="D132" s="4"/>
      <c r="E132" s="4"/>
      <c r="F132" s="4"/>
    </row>
    <row r="133" spans="1:6" x14ac:dyDescent="0.35">
      <c r="A133" s="5" t="s">
        <v>83</v>
      </c>
      <c r="B133" s="17"/>
      <c r="C133" s="18" t="s">
        <v>110</v>
      </c>
      <c r="D133" s="4"/>
      <c r="E133" s="4"/>
      <c r="F133" s="4"/>
    </row>
    <row r="134" spans="1:6" x14ac:dyDescent="0.35">
      <c r="A134" s="5" t="s">
        <v>116</v>
      </c>
      <c r="B134" s="17"/>
      <c r="C134" s="18" t="s">
        <v>110</v>
      </c>
      <c r="D134" s="10">
        <f>SUM(B128:B134)</f>
        <v>0</v>
      </c>
      <c r="E134" s="4"/>
      <c r="F134" s="4"/>
    </row>
    <row r="135" spans="1:6" x14ac:dyDescent="0.35">
      <c r="B135" s="4"/>
      <c r="C135" s="18"/>
      <c r="D135" s="4"/>
      <c r="E135" s="4"/>
      <c r="F135" s="4"/>
    </row>
    <row r="136" spans="1:6" x14ac:dyDescent="0.35">
      <c r="A136" s="6" t="s">
        <v>113</v>
      </c>
      <c r="B136" s="4"/>
      <c r="C136" s="18"/>
      <c r="D136" s="4"/>
      <c r="E136" s="9">
        <f>SUM(D100+D109+D125+D134)*12</f>
        <v>0</v>
      </c>
      <c r="F136" s="19"/>
    </row>
  </sheetData>
  <sheetProtection algorithmName="SHA-512" hashValue="r+lFwmElkqw7sxIIkjXK79+p5YdJajv/cWl/SohG+HpcKakfkkwwH/99W8u6lJ2cys+UYmeGiHK1FJobn7jFQA==" saltValue="qC0LHnnkrtX9KhE/uSSl/g==" spinCount="100000" sheet="1" selectLockedCells="1"/>
  <mergeCells count="2">
    <mergeCell ref="A1:E1"/>
    <mergeCell ref="A2:E2"/>
  </mergeCells>
  <phoneticPr fontId="8" type="noConversion"/>
  <pageMargins left="0.7" right="0.7" top="0.75" bottom="0.75" header="0.3" footer="0.3"/>
  <pageSetup paperSize="9" scale="47" fitToHeight="10" orientation="portrait" r:id="rId1"/>
  <rowBreaks count="1" manualBreakCount="1">
    <brk id="7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5"/>
  <sheetViews>
    <sheetView workbookViewId="0">
      <selection activeCell="C21" sqref="C21"/>
    </sheetView>
  </sheetViews>
  <sheetFormatPr defaultRowHeight="15.5" x14ac:dyDescent="0.35"/>
  <cols>
    <col min="3" max="3" width="10.08203125" bestFit="1" customWidth="1"/>
  </cols>
  <sheetData>
    <row r="1" spans="1:1" x14ac:dyDescent="0.35">
      <c r="A1" s="62" t="s">
        <v>153</v>
      </c>
    </row>
    <row r="3" spans="1:1" x14ac:dyDescent="0.35">
      <c r="A3" s="62" t="s">
        <v>154</v>
      </c>
    </row>
    <row r="10" spans="1:1" x14ac:dyDescent="0.35">
      <c r="A10" s="62" t="s">
        <v>155</v>
      </c>
    </row>
    <row r="16" spans="1:1" x14ac:dyDescent="0.35">
      <c r="A16" s="62" t="s">
        <v>156</v>
      </c>
    </row>
    <row r="19" spans="1:3" x14ac:dyDescent="0.35">
      <c r="A19" t="s">
        <v>159</v>
      </c>
      <c r="C19" s="65">
        <v>0</v>
      </c>
    </row>
    <row r="20" spans="1:3" x14ac:dyDescent="0.35">
      <c r="A20" t="s">
        <v>157</v>
      </c>
      <c r="C20" s="65">
        <v>0</v>
      </c>
    </row>
    <row r="21" spans="1:3" x14ac:dyDescent="0.35">
      <c r="C21" s="66">
        <f>SUM(C19:C20)</f>
        <v>0</v>
      </c>
    </row>
    <row r="22" spans="1:3" x14ac:dyDescent="0.35">
      <c r="A22" t="s">
        <v>158</v>
      </c>
      <c r="C22" s="65"/>
    </row>
    <row r="23" spans="1:3" x14ac:dyDescent="0.35">
      <c r="C23" s="66">
        <f>SUM(C21:C22)</f>
        <v>0</v>
      </c>
    </row>
    <row r="24" spans="1:3" x14ac:dyDescent="0.35">
      <c r="C24" s="65"/>
    </row>
    <row r="25" spans="1:3" x14ac:dyDescent="0.35">
      <c r="A25" t="s">
        <v>160</v>
      </c>
      <c r="C25" s="67">
        <f>SUM(C23:C24)</f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30"/>
  <sheetViews>
    <sheetView zoomScaleNormal="100" workbookViewId="0">
      <selection activeCell="C17" sqref="C17"/>
    </sheetView>
  </sheetViews>
  <sheetFormatPr defaultColWidth="11" defaultRowHeight="15.5" x14ac:dyDescent="0.35"/>
  <cols>
    <col min="1" max="1" width="38" bestFit="1" customWidth="1"/>
    <col min="2" max="3" width="11" customWidth="1"/>
  </cols>
  <sheetData>
    <row r="1" spans="1:3" x14ac:dyDescent="0.35">
      <c r="A1" t="s">
        <v>91</v>
      </c>
      <c r="C1" s="12">
        <f>'Financial Details'!E32-'Financial Details'!E45</f>
        <v>0</v>
      </c>
    </row>
    <row r="2" spans="1:3" x14ac:dyDescent="0.35">
      <c r="C2" s="12"/>
    </row>
    <row r="3" spans="1:3" x14ac:dyDescent="0.35">
      <c r="A3" t="s">
        <v>121</v>
      </c>
      <c r="C3" s="12">
        <f>'Financial Details'!E76-'Financial Details'!E136</f>
        <v>0</v>
      </c>
    </row>
    <row r="4" spans="1:3" ht="16" thickBot="1" x14ac:dyDescent="0.4"/>
    <row r="5" spans="1:3" x14ac:dyDescent="0.35">
      <c r="A5" s="21" t="s">
        <v>125</v>
      </c>
      <c r="B5" s="22"/>
      <c r="C5" s="23">
        <f>('Financial Details'!E76-'Financial Details'!E136)/52</f>
        <v>0</v>
      </c>
    </row>
    <row r="6" spans="1:3" x14ac:dyDescent="0.35">
      <c r="A6" s="24"/>
      <c r="B6" s="25"/>
      <c r="C6" s="26"/>
    </row>
    <row r="7" spans="1:3" x14ac:dyDescent="0.35">
      <c r="A7" s="30" t="s">
        <v>122</v>
      </c>
      <c r="B7" s="31"/>
      <c r="C7" s="32">
        <v>746</v>
      </c>
    </row>
    <row r="8" spans="1:3" x14ac:dyDescent="0.35">
      <c r="A8" s="30" t="s">
        <v>123</v>
      </c>
      <c r="B8" s="31"/>
      <c r="C8" s="32">
        <v>964</v>
      </c>
    </row>
    <row r="9" spans="1:3" ht="16" thickBot="1" x14ac:dyDescent="0.4">
      <c r="A9" s="33" t="s">
        <v>124</v>
      </c>
      <c r="B9" s="34"/>
      <c r="C9" s="35">
        <v>998</v>
      </c>
    </row>
    <row r="10" spans="1:3" ht="16" thickBot="1" x14ac:dyDescent="0.4">
      <c r="C10" s="12"/>
    </row>
    <row r="11" spans="1:3" x14ac:dyDescent="0.35">
      <c r="A11" s="21" t="s">
        <v>92</v>
      </c>
      <c r="B11" s="22"/>
      <c r="C11" s="36" t="e">
        <f>'Financial Details'!E136/'Financial Details'!E76</f>
        <v>#DIV/0!</v>
      </c>
    </row>
    <row r="12" spans="1:3" x14ac:dyDescent="0.35">
      <c r="A12" s="24"/>
      <c r="B12" s="25"/>
      <c r="C12" s="27"/>
    </row>
    <row r="13" spans="1:3" x14ac:dyDescent="0.35">
      <c r="A13" s="24" t="s">
        <v>152</v>
      </c>
      <c r="B13" s="25"/>
      <c r="C13" s="28" t="e">
        <f>('Financial Details'!E136-('Financial Details'!B103*12))/'Financial Details'!E76</f>
        <v>#DIV/0!</v>
      </c>
    </row>
    <row r="14" spans="1:3" x14ac:dyDescent="0.35">
      <c r="A14" s="29"/>
      <c r="B14" s="25"/>
      <c r="C14" s="27"/>
    </row>
    <row r="15" spans="1:3" x14ac:dyDescent="0.35">
      <c r="A15" s="24" t="s">
        <v>118</v>
      </c>
      <c r="B15" s="25"/>
      <c r="C15" s="28" t="e">
        <f>('Financial Details'!E136-('Financial Details'!B103*12)+C16)/'Financial Details'!E76</f>
        <v>#DIV/0!</v>
      </c>
    </row>
    <row r="16" spans="1:3" x14ac:dyDescent="0.35">
      <c r="A16" s="24" t="s">
        <v>151</v>
      </c>
      <c r="B16" s="25"/>
      <c r="C16" s="37">
        <v>9930</v>
      </c>
    </row>
    <row r="17" spans="1:3" x14ac:dyDescent="0.35">
      <c r="A17" s="24"/>
      <c r="B17" s="25"/>
      <c r="C17" s="27"/>
    </row>
    <row r="18" spans="1:3" x14ac:dyDescent="0.35">
      <c r="A18" s="30" t="s">
        <v>93</v>
      </c>
      <c r="B18" s="31"/>
      <c r="C18" s="32"/>
    </row>
    <row r="19" spans="1:3" x14ac:dyDescent="0.35">
      <c r="A19" s="30" t="s">
        <v>119</v>
      </c>
      <c r="B19" s="31"/>
      <c r="C19" s="32"/>
    </row>
    <row r="20" spans="1:3" ht="16" thickBot="1" x14ac:dyDescent="0.4">
      <c r="A20" s="33" t="s">
        <v>120</v>
      </c>
      <c r="B20" s="34"/>
      <c r="C20" s="35"/>
    </row>
    <row r="21" spans="1:3" ht="16" thickBot="1" x14ac:dyDescent="0.4">
      <c r="A21" s="25"/>
      <c r="B21" s="25"/>
      <c r="C21" s="25"/>
    </row>
    <row r="22" spans="1:3" x14ac:dyDescent="0.35">
      <c r="A22" s="21" t="s">
        <v>94</v>
      </c>
      <c r="B22" s="22"/>
      <c r="C22" s="23">
        <f>'Financial Details'!D100+'Financial Details'!D109+'Financial Details'!D125+'Financial Details'!D134</f>
        <v>0</v>
      </c>
    </row>
    <row r="23" spans="1:3" x14ac:dyDescent="0.35">
      <c r="A23" s="24"/>
      <c r="B23" s="25"/>
      <c r="C23" s="26"/>
    </row>
    <row r="24" spans="1:3" ht="16" thickBot="1" x14ac:dyDescent="0.4">
      <c r="A24" s="38" t="s">
        <v>95</v>
      </c>
      <c r="B24" s="34"/>
      <c r="C24" s="39"/>
    </row>
    <row r="25" spans="1:3" ht="16" thickBot="1" x14ac:dyDescent="0.4">
      <c r="C25" s="12"/>
    </row>
    <row r="26" spans="1:3" x14ac:dyDescent="0.35">
      <c r="A26" s="21" t="s">
        <v>126</v>
      </c>
      <c r="B26" s="22"/>
      <c r="C26" s="23">
        <f>'Financial Details'!E76/52.18</f>
        <v>0</v>
      </c>
    </row>
    <row r="27" spans="1:3" x14ac:dyDescent="0.35">
      <c r="A27" s="24"/>
      <c r="B27" s="25"/>
      <c r="C27" s="26"/>
    </row>
    <row r="28" spans="1:3" x14ac:dyDescent="0.35">
      <c r="A28" s="40" t="s">
        <v>127</v>
      </c>
      <c r="B28" s="41"/>
      <c r="C28" s="42"/>
    </row>
    <row r="29" spans="1:3" x14ac:dyDescent="0.35">
      <c r="A29" s="40" t="s">
        <v>128</v>
      </c>
      <c r="B29" s="41"/>
      <c r="C29" s="42">
        <v>426.3</v>
      </c>
    </row>
    <row r="30" spans="1:3" x14ac:dyDescent="0.35">
      <c r="A30" s="40" t="s">
        <v>130</v>
      </c>
      <c r="B30" s="41"/>
      <c r="C30" s="42">
        <v>682.07</v>
      </c>
    </row>
    <row r="31" spans="1:3" ht="16" thickBot="1" x14ac:dyDescent="0.4">
      <c r="A31" s="38" t="s">
        <v>129</v>
      </c>
      <c r="B31" s="43"/>
      <c r="C31" s="44">
        <v>895.22</v>
      </c>
    </row>
    <row r="32" spans="1:3" ht="16" thickBot="1" x14ac:dyDescent="0.4">
      <c r="C32" s="12"/>
    </row>
    <row r="33" spans="1:3" x14ac:dyDescent="0.35">
      <c r="A33" s="46" t="s">
        <v>131</v>
      </c>
      <c r="B33" s="22"/>
      <c r="C33" s="23">
        <f>('Financial Details'!B81+'Financial Details'!B82+'Financial Details'!B86+'Financial Details'!B87+'Financial Details'!B88+'Financial Details'!B89+'Financial Details'!B90+'Financial Details'!B91)*12/52.18</f>
        <v>0</v>
      </c>
    </row>
    <row r="34" spans="1:3" x14ac:dyDescent="0.35">
      <c r="A34" s="47" t="s">
        <v>126</v>
      </c>
      <c r="B34" s="25"/>
      <c r="C34" s="26">
        <f>'Financial Details'!E76/52.18</f>
        <v>0</v>
      </c>
    </row>
    <row r="35" spans="1:3" x14ac:dyDescent="0.35">
      <c r="A35" s="48" t="s">
        <v>133</v>
      </c>
      <c r="B35" s="25"/>
      <c r="C35" s="28" t="e">
        <f>C33/C34</f>
        <v>#DIV/0!</v>
      </c>
    </row>
    <row r="36" spans="1:3" x14ac:dyDescent="0.35">
      <c r="A36" s="48"/>
      <c r="B36" s="25"/>
      <c r="C36" s="26"/>
    </row>
    <row r="37" spans="1:3" x14ac:dyDescent="0.35">
      <c r="A37" s="40" t="s">
        <v>124</v>
      </c>
      <c r="B37" s="41"/>
      <c r="C37" s="49">
        <v>0.14000000000000001</v>
      </c>
    </row>
    <row r="38" spans="1:3" x14ac:dyDescent="0.35">
      <c r="A38" s="50" t="s">
        <v>134</v>
      </c>
      <c r="B38" s="41"/>
      <c r="C38" s="49">
        <v>0.16</v>
      </c>
    </row>
    <row r="39" spans="1:3" ht="16" thickBot="1" x14ac:dyDescent="0.4">
      <c r="A39" s="51" t="s">
        <v>135</v>
      </c>
      <c r="B39" s="43"/>
      <c r="C39" s="52">
        <v>0.2</v>
      </c>
    </row>
    <row r="40" spans="1:3" ht="16" thickBot="1" x14ac:dyDescent="0.4">
      <c r="A40" s="45"/>
      <c r="C40" s="12"/>
    </row>
    <row r="41" spans="1:3" x14ac:dyDescent="0.35">
      <c r="A41" s="53" t="s">
        <v>137</v>
      </c>
      <c r="B41" s="22"/>
      <c r="C41" s="54" t="s">
        <v>138</v>
      </c>
    </row>
    <row r="42" spans="1:3" x14ac:dyDescent="0.35">
      <c r="A42" s="48"/>
      <c r="B42" s="25"/>
      <c r="C42" s="55" t="s">
        <v>146</v>
      </c>
    </row>
    <row r="43" spans="1:3" x14ac:dyDescent="0.35">
      <c r="A43" s="48" t="s">
        <v>136</v>
      </c>
      <c r="B43" s="57">
        <f>('Financial Details'!B81+'Financial Details'!B82+'Financial Details'!B90+'Financial Details'!B91)*12/52.18</f>
        <v>0</v>
      </c>
      <c r="C43" s="32">
        <v>242</v>
      </c>
    </row>
    <row r="44" spans="1:3" x14ac:dyDescent="0.35">
      <c r="A44" s="48" t="s">
        <v>139</v>
      </c>
      <c r="B44" s="57">
        <f>('Financial Details'!B87+'Financial Details'!B88+'Financial Details'!B89)*12/52.18</f>
        <v>0</v>
      </c>
      <c r="C44" s="32">
        <v>48</v>
      </c>
    </row>
    <row r="45" spans="1:3" x14ac:dyDescent="0.35">
      <c r="A45" s="48" t="s">
        <v>140</v>
      </c>
      <c r="B45" s="57">
        <f>('Financial Details'!B114+'Financial Details'!B123)*12/52.18</f>
        <v>0</v>
      </c>
      <c r="C45" s="32">
        <v>314</v>
      </c>
    </row>
    <row r="46" spans="1:3" x14ac:dyDescent="0.35">
      <c r="A46" s="48" t="s">
        <v>141</v>
      </c>
      <c r="B46" s="57">
        <f>('Financial Details'!B112+'Financial Details'!B113)*12/52.18</f>
        <v>0</v>
      </c>
      <c r="C46" s="32">
        <v>82</v>
      </c>
    </row>
    <row r="47" spans="1:3" x14ac:dyDescent="0.35">
      <c r="A47" s="48" t="s">
        <v>142</v>
      </c>
      <c r="B47" s="57">
        <f>('Financial Details'!B128+'Financial Details'!B129+'Financial Details'!B130+'Financial Details'!B131)*12/52.18</f>
        <v>0</v>
      </c>
      <c r="C47" s="32">
        <v>104</v>
      </c>
    </row>
    <row r="48" spans="1:3" x14ac:dyDescent="0.35">
      <c r="A48" s="48" t="s">
        <v>143</v>
      </c>
      <c r="B48" s="57">
        <f>'Financial Details'!B124*12/52.18</f>
        <v>0</v>
      </c>
      <c r="C48" s="32">
        <v>35</v>
      </c>
    </row>
    <row r="49" spans="1:3" x14ac:dyDescent="0.35">
      <c r="A49" s="48" t="s">
        <v>144</v>
      </c>
      <c r="B49" s="57">
        <f>('Financial Details'!B98+'Financial Details'!B99+'Financial Details'!B100+'Financial Details'!B97)*12/52.18</f>
        <v>0</v>
      </c>
      <c r="C49" s="32">
        <v>332</v>
      </c>
    </row>
    <row r="50" spans="1:3" x14ac:dyDescent="0.35">
      <c r="A50" s="48" t="s">
        <v>145</v>
      </c>
      <c r="B50" s="57">
        <f>'Financial Details'!B118*12/52.18</f>
        <v>0</v>
      </c>
      <c r="C50" s="32">
        <v>253</v>
      </c>
    </row>
    <row r="51" spans="1:3" ht="16" thickBot="1" x14ac:dyDescent="0.4">
      <c r="A51" s="56" t="s">
        <v>147</v>
      </c>
      <c r="B51" s="58">
        <f>SUM(B43:B50)</f>
        <v>0</v>
      </c>
      <c r="C51" s="59">
        <f>SUM(C43:C50)</f>
        <v>1410</v>
      </c>
    </row>
    <row r="52" spans="1:3" x14ac:dyDescent="0.35">
      <c r="A52" s="45"/>
      <c r="C52" s="12"/>
    </row>
    <row r="53" spans="1:3" x14ac:dyDescent="0.35">
      <c r="A53" s="45"/>
      <c r="C53" s="12"/>
    </row>
    <row r="54" spans="1:3" x14ac:dyDescent="0.35">
      <c r="A54" s="45"/>
      <c r="C54" s="12"/>
    </row>
    <row r="55" spans="1:3" x14ac:dyDescent="0.35">
      <c r="A55" s="45"/>
      <c r="C55" s="12"/>
    </row>
    <row r="56" spans="1:3" x14ac:dyDescent="0.35">
      <c r="A56" s="45"/>
      <c r="C56" s="12"/>
    </row>
    <row r="57" spans="1:3" x14ac:dyDescent="0.35">
      <c r="A57" s="45"/>
      <c r="C57" s="12"/>
    </row>
    <row r="58" spans="1:3" x14ac:dyDescent="0.35">
      <c r="A58" s="45"/>
      <c r="C58" s="12"/>
    </row>
    <row r="59" spans="1:3" x14ac:dyDescent="0.35">
      <c r="C59" s="12"/>
    </row>
    <row r="60" spans="1:3" x14ac:dyDescent="0.35">
      <c r="C60" s="12"/>
    </row>
    <row r="61" spans="1:3" x14ac:dyDescent="0.35">
      <c r="C61" s="12"/>
    </row>
    <row r="62" spans="1:3" x14ac:dyDescent="0.35">
      <c r="C62" s="12"/>
    </row>
    <row r="63" spans="1:3" x14ac:dyDescent="0.35">
      <c r="C63" s="12"/>
    </row>
    <row r="64" spans="1:3" x14ac:dyDescent="0.35">
      <c r="C64" s="12"/>
    </row>
    <row r="65" spans="3:3" x14ac:dyDescent="0.35">
      <c r="C65" s="12"/>
    </row>
    <row r="66" spans="3:3" x14ac:dyDescent="0.35">
      <c r="C66" s="12"/>
    </row>
    <row r="67" spans="3:3" x14ac:dyDescent="0.35">
      <c r="C67" s="12"/>
    </row>
    <row r="68" spans="3:3" x14ac:dyDescent="0.35">
      <c r="C68" s="12"/>
    </row>
    <row r="69" spans="3:3" x14ac:dyDescent="0.35">
      <c r="C69" s="12"/>
    </row>
    <row r="70" spans="3:3" x14ac:dyDescent="0.35">
      <c r="C70" s="12"/>
    </row>
    <row r="71" spans="3:3" x14ac:dyDescent="0.35">
      <c r="C71" s="12"/>
    </row>
    <row r="72" spans="3:3" x14ac:dyDescent="0.35">
      <c r="C72" s="12"/>
    </row>
    <row r="73" spans="3:3" x14ac:dyDescent="0.35">
      <c r="C73" s="12"/>
    </row>
    <row r="74" spans="3:3" x14ac:dyDescent="0.35">
      <c r="C74" s="12"/>
    </row>
    <row r="75" spans="3:3" x14ac:dyDescent="0.35">
      <c r="C75" s="12"/>
    </row>
    <row r="76" spans="3:3" x14ac:dyDescent="0.35">
      <c r="C76" s="12"/>
    </row>
    <row r="77" spans="3:3" x14ac:dyDescent="0.35">
      <c r="C77" s="12"/>
    </row>
    <row r="78" spans="3:3" x14ac:dyDescent="0.35">
      <c r="C78" s="12"/>
    </row>
    <row r="79" spans="3:3" x14ac:dyDescent="0.35">
      <c r="C79" s="12"/>
    </row>
    <row r="80" spans="3:3" x14ac:dyDescent="0.35">
      <c r="C80" s="12"/>
    </row>
    <row r="81" spans="3:3" x14ac:dyDescent="0.35">
      <c r="C81" s="12"/>
    </row>
    <row r="82" spans="3:3" x14ac:dyDescent="0.35">
      <c r="C82" s="12"/>
    </row>
    <row r="83" spans="3:3" x14ac:dyDescent="0.35">
      <c r="C83" s="12"/>
    </row>
    <row r="84" spans="3:3" x14ac:dyDescent="0.35">
      <c r="C84" s="12"/>
    </row>
    <row r="85" spans="3:3" x14ac:dyDescent="0.35">
      <c r="C85" s="12"/>
    </row>
    <row r="86" spans="3:3" x14ac:dyDescent="0.35">
      <c r="C86" s="12"/>
    </row>
    <row r="87" spans="3:3" x14ac:dyDescent="0.35">
      <c r="C87" s="12"/>
    </row>
    <row r="88" spans="3:3" x14ac:dyDescent="0.35">
      <c r="C88" s="12"/>
    </row>
    <row r="89" spans="3:3" x14ac:dyDescent="0.35">
      <c r="C89" s="12"/>
    </row>
    <row r="90" spans="3:3" x14ac:dyDescent="0.35">
      <c r="C90" s="12"/>
    </row>
    <row r="91" spans="3:3" x14ac:dyDescent="0.35">
      <c r="C91" s="12"/>
    </row>
    <row r="92" spans="3:3" x14ac:dyDescent="0.35">
      <c r="C92" s="12"/>
    </row>
    <row r="93" spans="3:3" x14ac:dyDescent="0.35">
      <c r="C93" s="12"/>
    </row>
    <row r="94" spans="3:3" x14ac:dyDescent="0.35">
      <c r="C94" s="12"/>
    </row>
    <row r="95" spans="3:3" x14ac:dyDescent="0.35">
      <c r="C95" s="12"/>
    </row>
    <row r="96" spans="3:3" x14ac:dyDescent="0.35">
      <c r="C96" s="12"/>
    </row>
    <row r="97" spans="3:3" x14ac:dyDescent="0.35">
      <c r="C97" s="12"/>
    </row>
    <row r="98" spans="3:3" x14ac:dyDescent="0.35">
      <c r="C98" s="12"/>
    </row>
    <row r="99" spans="3:3" x14ac:dyDescent="0.35">
      <c r="C99" s="12"/>
    </row>
    <row r="100" spans="3:3" x14ac:dyDescent="0.35">
      <c r="C100" s="12"/>
    </row>
    <row r="101" spans="3:3" x14ac:dyDescent="0.35">
      <c r="C101" s="12"/>
    </row>
    <row r="102" spans="3:3" x14ac:dyDescent="0.35">
      <c r="C102" s="12"/>
    </row>
    <row r="103" spans="3:3" x14ac:dyDescent="0.35">
      <c r="C103" s="12"/>
    </row>
    <row r="104" spans="3:3" x14ac:dyDescent="0.35">
      <c r="C104" s="12"/>
    </row>
    <row r="105" spans="3:3" x14ac:dyDescent="0.35">
      <c r="C105" s="12"/>
    </row>
    <row r="106" spans="3:3" x14ac:dyDescent="0.35">
      <c r="C106" s="12"/>
    </row>
    <row r="107" spans="3:3" x14ac:dyDescent="0.35">
      <c r="C107" s="12"/>
    </row>
    <row r="108" spans="3:3" x14ac:dyDescent="0.35">
      <c r="C108" s="12"/>
    </row>
    <row r="109" spans="3:3" x14ac:dyDescent="0.35">
      <c r="C109" s="12"/>
    </row>
    <row r="110" spans="3:3" x14ac:dyDescent="0.35">
      <c r="C110" s="12"/>
    </row>
    <row r="111" spans="3:3" x14ac:dyDescent="0.35">
      <c r="C111" s="12"/>
    </row>
    <row r="112" spans="3:3" x14ac:dyDescent="0.35">
      <c r="C112" s="12"/>
    </row>
    <row r="113" spans="3:3" x14ac:dyDescent="0.35">
      <c r="C113" s="12"/>
    </row>
    <row r="114" spans="3:3" x14ac:dyDescent="0.35">
      <c r="C114" s="12"/>
    </row>
    <row r="115" spans="3:3" x14ac:dyDescent="0.35">
      <c r="C115" s="12"/>
    </row>
    <row r="116" spans="3:3" x14ac:dyDescent="0.35">
      <c r="C116" s="12"/>
    </row>
    <row r="117" spans="3:3" x14ac:dyDescent="0.35">
      <c r="C117" s="12"/>
    </row>
    <row r="118" spans="3:3" x14ac:dyDescent="0.35">
      <c r="C118" s="12"/>
    </row>
    <row r="119" spans="3:3" x14ac:dyDescent="0.35">
      <c r="C119" s="12"/>
    </row>
    <row r="120" spans="3:3" x14ac:dyDescent="0.35">
      <c r="C120" s="12"/>
    </row>
    <row r="121" spans="3:3" x14ac:dyDescent="0.35">
      <c r="C121" s="12"/>
    </row>
    <row r="122" spans="3:3" x14ac:dyDescent="0.35">
      <c r="C122" s="12"/>
    </row>
    <row r="123" spans="3:3" x14ac:dyDescent="0.35">
      <c r="C123" s="12"/>
    </row>
    <row r="124" spans="3:3" x14ac:dyDescent="0.35">
      <c r="C124" s="12"/>
    </row>
    <row r="125" spans="3:3" x14ac:dyDescent="0.35">
      <c r="C125" s="12"/>
    </row>
    <row r="126" spans="3:3" x14ac:dyDescent="0.35">
      <c r="C126" s="12"/>
    </row>
    <row r="127" spans="3:3" x14ac:dyDescent="0.35">
      <c r="C127" s="12"/>
    </row>
    <row r="128" spans="3:3" x14ac:dyDescent="0.35">
      <c r="C128" s="12"/>
    </row>
    <row r="129" spans="3:3" x14ac:dyDescent="0.35">
      <c r="C129" s="12"/>
    </row>
    <row r="130" spans="3:3" x14ac:dyDescent="0.35">
      <c r="C130" s="12"/>
    </row>
  </sheetData>
  <pageMargins left="0.7" right="0.7" top="0.75" bottom="0.75" header="0.3" footer="0.3"/>
  <pageSetup paperSize="9" scale="91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8"/>
  <sheetViews>
    <sheetView workbookViewId="0">
      <selection activeCell="A3" sqref="A3"/>
    </sheetView>
  </sheetViews>
  <sheetFormatPr defaultColWidth="11" defaultRowHeight="15.5" x14ac:dyDescent="0.35"/>
  <sheetData>
    <row r="1" spans="1:1" x14ac:dyDescent="0.35">
      <c r="A1" t="s">
        <v>85</v>
      </c>
    </row>
    <row r="2" spans="1:1" x14ac:dyDescent="0.35">
      <c r="A2" t="s">
        <v>96</v>
      </c>
    </row>
    <row r="3" spans="1:1" x14ac:dyDescent="0.35">
      <c r="A3" t="s">
        <v>86</v>
      </c>
    </row>
    <row r="4" spans="1:1" x14ac:dyDescent="0.35">
      <c r="A4" t="s">
        <v>87</v>
      </c>
    </row>
    <row r="5" spans="1:1" x14ac:dyDescent="0.35">
      <c r="A5" t="s">
        <v>88</v>
      </c>
    </row>
    <row r="7" spans="1:1" x14ac:dyDescent="0.35">
      <c r="A7" t="s">
        <v>89</v>
      </c>
    </row>
    <row r="8" spans="1:1" x14ac:dyDescent="0.35">
      <c r="A8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Personal Details</vt:lpstr>
      <vt:lpstr>Financial Details</vt:lpstr>
      <vt:lpstr>Summary</vt:lpstr>
      <vt:lpstr>Calculations</vt:lpstr>
      <vt:lpstr>Lookup</vt:lpstr>
      <vt:lpstr>Court_orders</vt:lpstr>
      <vt:lpstr>CourtOrders</vt:lpstr>
      <vt:lpstr>MaritalStatus</vt:lpstr>
      <vt:lpstr>'Financial Details'!Print_Area</vt:lpstr>
      <vt:lpstr>'Personal Details'!Print_Area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Hayley Leane</dc:creator>
  <cp:lastModifiedBy>Andrew O'Brien</cp:lastModifiedBy>
  <cp:lastPrinted>2019-01-11T04:58:53Z</cp:lastPrinted>
  <dcterms:created xsi:type="dcterms:W3CDTF">2017-04-24T01:45:52Z</dcterms:created>
  <dcterms:modified xsi:type="dcterms:W3CDTF">2020-04-22T22:16:03Z</dcterms:modified>
</cp:coreProperties>
</file>